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015" windowHeight="91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5" i="1"/>
  <c r="G38"/>
  <c r="L16"/>
  <c r="L15"/>
  <c r="L14"/>
  <c r="L13"/>
  <c r="L12"/>
  <c r="L11"/>
  <c r="L10"/>
  <c r="I16"/>
  <c r="I15"/>
  <c r="I14"/>
  <c r="I13"/>
  <c r="I12"/>
  <c r="I11"/>
  <c r="I10"/>
  <c r="H16"/>
  <c r="H15"/>
  <c r="H14"/>
  <c r="H13"/>
  <c r="H12"/>
  <c r="H11"/>
  <c r="H10"/>
</calcChain>
</file>

<file path=xl/sharedStrings.xml><?xml version="1.0" encoding="utf-8"?>
<sst xmlns="http://schemas.openxmlformats.org/spreadsheetml/2006/main" count="81" uniqueCount="77">
  <si>
    <t>ОТЧЕТ  ООО "УНИВЕРСАЛ"</t>
  </si>
  <si>
    <t xml:space="preserve">ПЕРЕД СОБСТВЕННИКАМИ ПОМЕЩЕНИЙ О ВЫПОЛНЕНИИ 
ДОГОВОРА УПРАВЛЕНИЯ МНОГОКВАРТИРНЫМ ДОМОМ ЗА 2011 год 
</t>
  </si>
  <si>
    <t xml:space="preserve">1. Общие сведения о многоквартирном доме </t>
  </si>
  <si>
    <t xml:space="preserve">Общая площадь многоквартирного дома    -3945,8 кв.м </t>
  </si>
  <si>
    <t>За  3 месяца 2015 года</t>
  </si>
  <si>
    <t xml:space="preserve">2. Отчет по затратам на содержание, ремонт 
общего имущества в многоквартирном доме и коммунальные услуги
за отчетный период -2014год
</t>
  </si>
  <si>
    <t>№п/п</t>
  </si>
  <si>
    <t>виды услуг</t>
  </si>
  <si>
    <t xml:space="preserve">Стоимость (работ) услуг 
руб./ кв. м общей   
площади
</t>
  </si>
  <si>
    <t>Площадь  дома кв.м</t>
  </si>
  <si>
    <t>Содержание общего имущества, в том числе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</si>
  <si>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</si>
  <si>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</si>
  <si>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</si>
  <si>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</si>
  <si>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</si>
  <si>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</si>
  <si>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</si>
  <si>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Содержание конструк. 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</si>
  <si>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</si>
  <si>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</si>
  <si>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</si>
  <si>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</si>
  <si>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</si>
  <si>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>Содержание благоустройства</t>
  </si>
  <si>
    <t>2</t>
  </si>
  <si>
    <t>Текущий ремонт</t>
  </si>
  <si>
    <t>3,16/4,00</t>
  </si>
  <si>
    <t>3</t>
  </si>
  <si>
    <t>Утилизация ТБО</t>
  </si>
  <si>
    <t>4</t>
  </si>
  <si>
    <t>Вывоз мусора</t>
  </si>
  <si>
    <t>5</t>
  </si>
  <si>
    <t>Аренда стены под оборудованием интернет</t>
  </si>
  <si>
    <t>4 оборуд.</t>
  </si>
  <si>
    <t>6</t>
  </si>
  <si>
    <t>Электроэнергия</t>
  </si>
  <si>
    <t>3,66/3,94</t>
  </si>
  <si>
    <t>Отчет о фактически выполненных работах по ремонту общего имущества в многоквартирном доме  за 2015 год</t>
  </si>
  <si>
    <t>виды работ</t>
  </si>
  <si>
    <t>1</t>
  </si>
  <si>
    <t xml:space="preserve">Текущий ремонт жилищного фонда, в том числе:                  </t>
  </si>
  <si>
    <t>1.1</t>
  </si>
  <si>
    <t>1.2.</t>
  </si>
  <si>
    <t>1.3.</t>
  </si>
  <si>
    <t>ИТОГО</t>
  </si>
  <si>
    <t>УЧЕТ РАСХОДОВ ПО ТЕКУЩЕМУ РЕМОНТУ исходя из выполненных работ</t>
  </si>
  <si>
    <t>Сумма</t>
  </si>
  <si>
    <t>Остаток на 01.01.2015 год</t>
  </si>
  <si>
    <t>Начислено за 2015 год</t>
  </si>
  <si>
    <t>Начислено за аренду  под интернет</t>
  </si>
  <si>
    <t xml:space="preserve">Выполнено работ </t>
  </si>
  <si>
    <t>Остаток средств на 01.01.2016</t>
  </si>
  <si>
    <t>Директор ООО "УНИВЕРСАЛ"   _____________________П.А.Червинский</t>
  </si>
  <si>
    <t>2016 год</t>
  </si>
  <si>
    <t xml:space="preserve">Начислено в 2016 году </t>
  </si>
  <si>
    <t>Поступило средств в 2016 г.</t>
  </si>
  <si>
    <t>Выполненные работы в 2016 г</t>
  </si>
  <si>
    <t>Задолженн. собственник и нанимател помещений на 01.01.2016, руб</t>
  </si>
  <si>
    <t>Задолженность собственников и нанимателей помещений на 01.01.2017, руб</t>
  </si>
  <si>
    <t>Содержание благоутсройства</t>
  </si>
  <si>
    <t>0,78/0,8</t>
  </si>
  <si>
    <t>Аренда стены под оборудованием  интернет</t>
  </si>
  <si>
    <t>300руб.</t>
  </si>
  <si>
    <t>УЧЕТ  РАСХОДОВ ПО ТЕКУЩЕМУ  РЕМОНТУ, исходя из выполненных работ</t>
  </si>
  <si>
    <t>Остаток средств на 01.01.2016г</t>
  </si>
  <si>
    <t>Начислено за 2016 год</t>
  </si>
  <si>
    <t>Начислено за аренду под оборуд. интернет</t>
  </si>
  <si>
    <t>ремонт подъезда №3</t>
  </si>
  <si>
    <t>ремонт подъезда №4</t>
  </si>
  <si>
    <t>замена общедомовых приборов учета ГВС и ХВС</t>
  </si>
  <si>
    <t xml:space="preserve">1,4. </t>
  </si>
  <si>
    <t>установка почитовых ящиков в 3,4 подъезда</t>
  </si>
  <si>
    <t>Выполнено работ за 2016 год</t>
  </si>
  <si>
    <t>Остаток средств на 01.01.2017г</t>
  </si>
  <si>
    <t>Директор ООО "УНИВЕРСАЛ" ____________П.А.Червинский</t>
  </si>
  <si>
    <r>
      <t xml:space="preserve">Адрес многоквартирного дома : </t>
    </r>
    <r>
      <rPr>
        <b/>
        <sz val="11"/>
        <color theme="1"/>
        <rFont val="Times New Roman"/>
        <family val="1"/>
        <charset val="204"/>
      </rPr>
      <t>п. Воротынск, Сиреневый бульвар д.№12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</si>
</sst>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 applyAlignment="1"/>
    <xf numFmtId="49" fontId="1" fillId="0" borderId="1" xfId="1" applyNumberForma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/>
    <xf numFmtId="0" fontId="3" fillId="0" borderId="1" xfId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2" xfId="1" applyBorder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8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2" fontId="8" fillId="0" borderId="2" xfId="1" applyNumberFormat="1" applyFont="1" applyBorder="1" applyAlignment="1">
      <alignment horizontal="center" vertical="center" wrapText="1"/>
    </xf>
    <xf numFmtId="2" fontId="8" fillId="0" borderId="0" xfId="1" applyNumberFormat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/>
    </xf>
    <xf numFmtId="2" fontId="7" fillId="0" borderId="0" xfId="1" applyNumberFormat="1" applyFont="1" applyBorder="1" applyAlignment="1">
      <alignment horizontal="center" vertical="center"/>
    </xf>
    <xf numFmtId="2" fontId="9" fillId="0" borderId="2" xfId="1" applyNumberFormat="1" applyFont="1" applyBorder="1" applyAlignment="1">
      <alignment horizontal="center" vertical="center"/>
    </xf>
    <xf numFmtId="2" fontId="9" fillId="0" borderId="0" xfId="1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4" xfId="0" applyFont="1" applyBorder="1"/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6" fillId="0" borderId="1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2" fontId="5" fillId="0" borderId="3" xfId="1" applyNumberFormat="1" applyFont="1" applyBorder="1" applyAlignment="1">
      <alignment horizontal="left"/>
    </xf>
    <xf numFmtId="2" fontId="5" fillId="0" borderId="1" xfId="1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0" fontId="5" fillId="0" borderId="5" xfId="0" applyFont="1" applyBorder="1"/>
    <xf numFmtId="2" fontId="5" fillId="0" borderId="3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Fill="1" applyBorder="1"/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 wrapText="1"/>
    </xf>
    <xf numFmtId="2" fontId="8" fillId="0" borderId="0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2" fontId="5" fillId="0" borderId="1" xfId="1" applyNumberFormat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2" fontId="5" fillId="0" borderId="3" xfId="1" applyNumberFormat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  <xf numFmtId="2" fontId="9" fillId="0" borderId="3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1"/>
  <sheetViews>
    <sheetView tabSelected="1" topLeftCell="A13" workbookViewId="0">
      <selection activeCell="I45" sqref="I45"/>
    </sheetView>
  </sheetViews>
  <sheetFormatPr defaultRowHeight="15"/>
  <cols>
    <col min="1" max="1" width="5.7109375" customWidth="1"/>
    <col min="2" max="2" width="41.42578125" customWidth="1"/>
    <col min="3" max="3" width="36.7109375" hidden="1" customWidth="1"/>
    <col min="4" max="4" width="11" customWidth="1"/>
    <col min="5" max="5" width="3" hidden="1" customWidth="1"/>
    <col min="6" max="6" width="9.140625" hidden="1" customWidth="1"/>
    <col min="7" max="7" width="10.7109375" bestFit="1" customWidth="1"/>
    <col min="8" max="8" width="11.28515625" customWidth="1"/>
    <col min="9" max="9" width="11.7109375" customWidth="1"/>
    <col min="10" max="10" width="15" customWidth="1"/>
    <col min="11" max="11" width="12" customWidth="1"/>
    <col min="12" max="12" width="11.28515625" customWidth="1"/>
  </cols>
  <sheetData>
    <row r="1" spans="1:23" ht="15.75">
      <c r="A1" s="4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4"/>
      <c r="O1" s="1"/>
      <c r="P1" s="1"/>
      <c r="Q1" s="1"/>
      <c r="R1" s="1"/>
      <c r="S1" s="1"/>
      <c r="T1" s="1"/>
      <c r="U1" s="1"/>
      <c r="V1" s="1"/>
      <c r="W1" s="1"/>
    </row>
    <row r="2" spans="1:23" ht="15.75">
      <c r="A2" s="4"/>
      <c r="B2" s="129" t="s">
        <v>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4"/>
      <c r="O2" s="1"/>
      <c r="P2" s="1"/>
      <c r="Q2" s="1"/>
      <c r="R2" s="1"/>
      <c r="S2" s="1"/>
      <c r="T2" s="1"/>
      <c r="U2" s="1"/>
      <c r="V2" s="1"/>
      <c r="W2" s="1"/>
    </row>
    <row r="3" spans="1:23">
      <c r="A3" s="2"/>
      <c r="B3" s="20"/>
      <c r="C3" s="130" t="s">
        <v>2</v>
      </c>
      <c r="D3" s="130"/>
      <c r="E3" s="130"/>
      <c r="F3" s="130"/>
      <c r="G3" s="130"/>
      <c r="H3" s="130"/>
      <c r="I3" s="130"/>
      <c r="J3" s="130"/>
      <c r="K3" s="21"/>
      <c r="L3" s="20"/>
      <c r="M3" s="20"/>
      <c r="N3" s="2"/>
      <c r="O3" s="1"/>
      <c r="P3" s="1"/>
      <c r="Q3" s="1"/>
      <c r="R3" s="1"/>
      <c r="S3" s="1"/>
      <c r="T3" s="1"/>
      <c r="U3" s="1"/>
      <c r="V3" s="1"/>
      <c r="W3" s="1"/>
    </row>
    <row r="4" spans="1:23">
      <c r="A4" s="2"/>
      <c r="B4" s="133" t="s">
        <v>76</v>
      </c>
      <c r="C4" s="130"/>
      <c r="D4" s="130"/>
      <c r="E4" s="130"/>
      <c r="F4" s="130"/>
      <c r="G4" s="130"/>
      <c r="H4" s="130"/>
      <c r="I4" s="130"/>
      <c r="J4" s="130"/>
      <c r="K4" s="20"/>
      <c r="L4" s="20"/>
      <c r="M4" s="20"/>
      <c r="N4" s="2"/>
      <c r="O4" s="1"/>
      <c r="P4" s="1"/>
      <c r="Q4" s="1"/>
      <c r="R4" s="1"/>
      <c r="S4" s="1"/>
      <c r="T4" s="1"/>
      <c r="U4" s="1"/>
      <c r="V4" s="1"/>
      <c r="W4" s="1"/>
    </row>
    <row r="5" spans="1:23">
      <c r="A5" s="2"/>
      <c r="B5" s="134" t="s">
        <v>3</v>
      </c>
      <c r="C5" s="134"/>
      <c r="D5" s="134"/>
      <c r="E5" s="134"/>
      <c r="F5" s="134"/>
      <c r="G5" s="134"/>
      <c r="H5" s="134"/>
      <c r="I5" s="134"/>
      <c r="J5" s="134"/>
      <c r="K5" s="20"/>
      <c r="L5" s="20"/>
      <c r="M5" s="20"/>
      <c r="N5" s="2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"/>
      <c r="B6" s="22"/>
      <c r="C6" s="22"/>
      <c r="D6" s="22"/>
      <c r="E6" s="23" t="s">
        <v>4</v>
      </c>
      <c r="F6" s="23"/>
      <c r="G6" s="23" t="s">
        <v>54</v>
      </c>
      <c r="H6" s="23"/>
      <c r="I6" s="23"/>
      <c r="J6" s="23"/>
      <c r="K6" s="23"/>
      <c r="L6" s="22"/>
      <c r="M6" s="22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2"/>
      <c r="B7" s="135" t="s">
        <v>5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3" ht="150">
      <c r="A8" s="24" t="s">
        <v>6</v>
      </c>
      <c r="B8" s="94" t="s">
        <v>7</v>
      </c>
      <c r="C8" s="94"/>
      <c r="D8" s="94" t="s">
        <v>8</v>
      </c>
      <c r="E8" s="94"/>
      <c r="F8" s="94"/>
      <c r="G8" s="24" t="s">
        <v>9</v>
      </c>
      <c r="H8" s="24" t="s">
        <v>55</v>
      </c>
      <c r="I8" s="24" t="s">
        <v>56</v>
      </c>
      <c r="J8" s="24" t="s">
        <v>57</v>
      </c>
      <c r="K8" s="24" t="s">
        <v>58</v>
      </c>
      <c r="L8" s="24" t="s">
        <v>59</v>
      </c>
      <c r="M8" s="2"/>
      <c r="N8" s="2"/>
      <c r="O8" s="1"/>
      <c r="P8" s="1"/>
      <c r="Q8" s="1"/>
      <c r="R8" s="1"/>
      <c r="S8" s="1"/>
      <c r="T8" s="1"/>
      <c r="U8" s="1"/>
      <c r="V8" s="1"/>
      <c r="W8" s="1"/>
    </row>
    <row r="9" spans="1:23">
      <c r="A9" s="25">
        <v>1</v>
      </c>
      <c r="B9" s="131" t="s">
        <v>10</v>
      </c>
      <c r="C9" s="131"/>
      <c r="D9" s="132">
        <v>8.27</v>
      </c>
      <c r="E9" s="132"/>
      <c r="F9" s="132"/>
      <c r="G9" s="26">
        <v>3945.8</v>
      </c>
      <c r="H9" s="27">
        <v>391581.36</v>
      </c>
      <c r="I9" s="27">
        <v>380842.1</v>
      </c>
      <c r="J9" s="27">
        <v>391581.36</v>
      </c>
      <c r="K9" s="28">
        <v>37540.769999999997</v>
      </c>
      <c r="L9" s="28">
        <v>48280.03</v>
      </c>
      <c r="M9" s="2"/>
      <c r="N9" s="2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29" t="s">
        <v>11</v>
      </c>
      <c r="B10" s="113" t="s">
        <v>12</v>
      </c>
      <c r="C10" s="113"/>
      <c r="D10" s="116">
        <v>2.87</v>
      </c>
      <c r="E10" s="116"/>
      <c r="F10" s="116"/>
      <c r="G10" s="30">
        <v>3945.8</v>
      </c>
      <c r="H10" s="31">
        <f>H9/D9*D10</f>
        <v>135893.41030229747</v>
      </c>
      <c r="I10" s="31">
        <f>I9/D9*D10</f>
        <v>132166.48452237001</v>
      </c>
      <c r="J10" s="31">
        <v>135893.41</v>
      </c>
      <c r="K10" s="32">
        <v>13028.05</v>
      </c>
      <c r="L10" s="32">
        <f>L9/D9*D10</f>
        <v>16754.980181378476</v>
      </c>
      <c r="M10" s="3"/>
      <c r="N10" s="2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33" t="s">
        <v>13</v>
      </c>
      <c r="B11" s="113" t="s">
        <v>14</v>
      </c>
      <c r="C11" s="113"/>
      <c r="D11" s="127">
        <v>1.37</v>
      </c>
      <c r="E11" s="116"/>
      <c r="F11" s="116"/>
      <c r="G11" s="30">
        <v>3945.8</v>
      </c>
      <c r="H11" s="31">
        <f>H9/D9*D11</f>
        <v>64868.979830713426</v>
      </c>
      <c r="I11" s="31">
        <f>I9/D9*D11</f>
        <v>63089.924667472798</v>
      </c>
      <c r="J11" s="31">
        <v>64868.98</v>
      </c>
      <c r="K11" s="32">
        <v>6218.96</v>
      </c>
      <c r="L11" s="32">
        <f>L9/D9*D11</f>
        <v>7998.0218984280536</v>
      </c>
      <c r="M11" s="3"/>
      <c r="N11" s="2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33" t="s">
        <v>15</v>
      </c>
      <c r="B12" s="113" t="s">
        <v>16</v>
      </c>
      <c r="C12" s="113"/>
      <c r="D12" s="116">
        <v>1.1200000000000001</v>
      </c>
      <c r="E12" s="116"/>
      <c r="F12" s="116"/>
      <c r="G12" s="30">
        <v>3945.8</v>
      </c>
      <c r="H12" s="31">
        <f>H9/D9*D12</f>
        <v>53031.574752116088</v>
      </c>
      <c r="I12" s="31">
        <f>I9/D9*D12</f>
        <v>51577.164691656595</v>
      </c>
      <c r="J12" s="31">
        <v>53031.57</v>
      </c>
      <c r="K12" s="32">
        <v>5084.12</v>
      </c>
      <c r="L12" s="32">
        <f>L9/D9*D12</f>
        <v>6538.5288512696497</v>
      </c>
      <c r="M12" s="3"/>
      <c r="N12" s="2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33" t="s">
        <v>17</v>
      </c>
      <c r="B13" s="113" t="s">
        <v>18</v>
      </c>
      <c r="C13" s="113"/>
      <c r="D13" s="116">
        <v>0.09</v>
      </c>
      <c r="E13" s="116"/>
      <c r="F13" s="116"/>
      <c r="G13" s="30">
        <v>3945.8</v>
      </c>
      <c r="H13" s="31">
        <f>H9/D9*D13</f>
        <v>4261.4658282950422</v>
      </c>
      <c r="I13" s="31">
        <f>I9/D9*D13</f>
        <v>4144.593591293833</v>
      </c>
      <c r="J13" s="31">
        <v>4261.47</v>
      </c>
      <c r="K13" s="32">
        <v>408.55</v>
      </c>
      <c r="L13" s="32">
        <f>L9/D9*D13</f>
        <v>525.41749697702539</v>
      </c>
      <c r="M13" s="3"/>
      <c r="N13" s="2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33" t="s">
        <v>19</v>
      </c>
      <c r="B14" s="115" t="s">
        <v>20</v>
      </c>
      <c r="C14" s="115"/>
      <c r="D14" s="114">
        <v>0.05</v>
      </c>
      <c r="E14" s="114"/>
      <c r="F14" s="114"/>
      <c r="G14" s="34">
        <v>3945.8</v>
      </c>
      <c r="H14" s="32">
        <f>H9/D9*D14</f>
        <v>2367.4810157194679</v>
      </c>
      <c r="I14" s="32">
        <f>I9/D9*D14</f>
        <v>2302.5519951632409</v>
      </c>
      <c r="J14" s="32">
        <v>2367.48</v>
      </c>
      <c r="K14" s="32">
        <v>226.97</v>
      </c>
      <c r="L14" s="32">
        <f>L9/D9*D14</f>
        <v>291.89860943168077</v>
      </c>
      <c r="M14" s="3"/>
      <c r="N14" s="2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>
      <c r="A15" s="33" t="s">
        <v>21</v>
      </c>
      <c r="B15" s="35" t="s">
        <v>22</v>
      </c>
      <c r="C15" s="35" t="s">
        <v>22</v>
      </c>
      <c r="D15" s="36">
        <v>0.35</v>
      </c>
      <c r="E15" s="37"/>
      <c r="F15" s="36">
        <v>0.35</v>
      </c>
      <c r="G15" s="34">
        <v>3945.8</v>
      </c>
      <c r="H15" s="32">
        <f>H9/D9*D15</f>
        <v>16572.367110036274</v>
      </c>
      <c r="I15" s="32">
        <f>I9/D9*D15</f>
        <v>16117.863966142684</v>
      </c>
      <c r="J15" s="32">
        <v>16572.37</v>
      </c>
      <c r="K15" s="32">
        <v>1588.79</v>
      </c>
      <c r="L15" s="32">
        <f>L9/D9*D15</f>
        <v>2043.2902660217653</v>
      </c>
      <c r="M15" s="3"/>
      <c r="N15" s="2"/>
      <c r="O15" s="1"/>
      <c r="P15" s="1"/>
      <c r="Q15" s="1"/>
      <c r="R15" s="1"/>
      <c r="S15" s="1"/>
      <c r="T15" s="1"/>
      <c r="U15" s="1"/>
      <c r="V15" s="1"/>
      <c r="W15" s="1"/>
    </row>
    <row r="16" spans="1:23" ht="17.25" customHeight="1">
      <c r="A16" s="33" t="s">
        <v>23</v>
      </c>
      <c r="B16" s="35" t="s">
        <v>60</v>
      </c>
      <c r="C16" s="35" t="s">
        <v>24</v>
      </c>
      <c r="D16" s="36">
        <v>2.42</v>
      </c>
      <c r="E16" s="37"/>
      <c r="F16" s="36">
        <v>2.42</v>
      </c>
      <c r="G16" s="34">
        <v>3945.8</v>
      </c>
      <c r="H16" s="32">
        <f>H9/D9*D16</f>
        <v>114586.08116082224</v>
      </c>
      <c r="I16" s="32">
        <f>I9/D9*D16</f>
        <v>111443.51656590085</v>
      </c>
      <c r="J16" s="32">
        <v>114586.08</v>
      </c>
      <c r="K16" s="32">
        <v>10985.33</v>
      </c>
      <c r="L16" s="32">
        <f>L9/D9*D16</f>
        <v>14127.892696493349</v>
      </c>
      <c r="M16" s="3"/>
      <c r="N16" s="2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33"/>
      <c r="B17" s="35"/>
      <c r="C17" s="35"/>
      <c r="D17" s="36"/>
      <c r="E17" s="37"/>
      <c r="F17" s="36"/>
      <c r="G17" s="34"/>
      <c r="H17" s="32"/>
      <c r="I17" s="32"/>
      <c r="J17" s="32"/>
      <c r="K17" s="32"/>
      <c r="L17" s="32"/>
      <c r="M17" s="2"/>
      <c r="N17" s="2"/>
      <c r="O17" s="1"/>
      <c r="P17" s="1"/>
      <c r="Q17" s="1"/>
      <c r="R17" s="1"/>
      <c r="S17" s="1"/>
      <c r="T17" s="1"/>
      <c r="U17" s="1"/>
      <c r="V17" s="1"/>
      <c r="W17" s="1"/>
    </row>
    <row r="18" spans="1:23" ht="28.5">
      <c r="A18" s="33" t="s">
        <v>25</v>
      </c>
      <c r="B18" s="38" t="s">
        <v>26</v>
      </c>
      <c r="C18" s="38" t="s">
        <v>26</v>
      </c>
      <c r="D18" s="28">
        <v>4</v>
      </c>
      <c r="E18" s="39"/>
      <c r="F18" s="28" t="s">
        <v>27</v>
      </c>
      <c r="G18" s="40">
        <v>3945.8</v>
      </c>
      <c r="H18" s="41">
        <v>189398.39999999999</v>
      </c>
      <c r="I18" s="41">
        <v>184098.93</v>
      </c>
      <c r="J18" s="41">
        <v>179329</v>
      </c>
      <c r="K18" s="41">
        <v>17062.490000000002</v>
      </c>
      <c r="L18" s="41">
        <v>22361.96</v>
      </c>
      <c r="M18" s="3"/>
      <c r="N18" s="2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42" t="s">
        <v>28</v>
      </c>
      <c r="B19" s="124" t="s">
        <v>29</v>
      </c>
      <c r="C19" s="124"/>
      <c r="D19" s="124" t="s">
        <v>61</v>
      </c>
      <c r="E19" s="124"/>
      <c r="F19" s="124"/>
      <c r="G19" s="43">
        <v>3945.8</v>
      </c>
      <c r="H19" s="44">
        <v>50072.49</v>
      </c>
      <c r="I19" s="44">
        <v>55009.9</v>
      </c>
      <c r="J19" s="44">
        <v>50072.49</v>
      </c>
      <c r="K19" s="44">
        <v>6674.78</v>
      </c>
      <c r="L19" s="44">
        <v>1737.37</v>
      </c>
      <c r="M19" s="3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42" t="s">
        <v>30</v>
      </c>
      <c r="B20" s="124" t="s">
        <v>31</v>
      </c>
      <c r="C20" s="94"/>
      <c r="D20" s="124">
        <v>1.41</v>
      </c>
      <c r="E20" s="124"/>
      <c r="F20" s="124"/>
      <c r="G20" s="43">
        <v>3945.8</v>
      </c>
      <c r="H20" s="44">
        <v>27936.12</v>
      </c>
      <c r="I20" s="44">
        <v>30650.5</v>
      </c>
      <c r="J20" s="44">
        <v>27936.12</v>
      </c>
      <c r="K20" s="44">
        <v>3676.18</v>
      </c>
      <c r="L20" s="44">
        <v>961.8</v>
      </c>
      <c r="M20" s="3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8" customHeight="1">
      <c r="A21" s="42" t="s">
        <v>32</v>
      </c>
      <c r="B21" s="45" t="s">
        <v>62</v>
      </c>
      <c r="C21" s="46" t="s">
        <v>33</v>
      </c>
      <c r="D21" s="47" t="s">
        <v>34</v>
      </c>
      <c r="E21" s="48"/>
      <c r="F21" s="48" t="s">
        <v>34</v>
      </c>
      <c r="G21" s="48" t="s">
        <v>63</v>
      </c>
      <c r="H21" s="49">
        <v>14400</v>
      </c>
      <c r="I21" s="49">
        <v>14400</v>
      </c>
      <c r="J21" s="49">
        <v>14400</v>
      </c>
      <c r="K21" s="44">
        <v>0</v>
      </c>
      <c r="L21" s="44">
        <v>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>
      <c r="A22" s="42" t="s">
        <v>35</v>
      </c>
      <c r="B22" s="120" t="s">
        <v>36</v>
      </c>
      <c r="C22" s="121"/>
      <c r="D22" s="126" t="s">
        <v>37</v>
      </c>
      <c r="E22" s="126"/>
      <c r="F22" s="126"/>
      <c r="G22" s="50">
        <v>3945.8</v>
      </c>
      <c r="H22" s="51">
        <v>537049.93999999994</v>
      </c>
      <c r="I22" s="51">
        <v>519744.89</v>
      </c>
      <c r="J22" s="51">
        <v>537049.93999999994</v>
      </c>
      <c r="K22" s="52">
        <v>45979.34</v>
      </c>
      <c r="L22" s="52">
        <v>63284.39</v>
      </c>
      <c r="M22" s="3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>
      <c r="A23" s="8"/>
      <c r="B23" s="122"/>
      <c r="C23" s="123"/>
      <c r="D23" s="125"/>
      <c r="E23" s="125"/>
      <c r="F23" s="125"/>
      <c r="G23" s="12"/>
      <c r="H23" s="16"/>
      <c r="I23" s="16"/>
      <c r="J23" s="16"/>
      <c r="K23" s="16"/>
      <c r="L23" s="1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8"/>
      <c r="B24" s="122"/>
      <c r="C24" s="123"/>
      <c r="D24" s="117"/>
      <c r="E24" s="118"/>
      <c r="F24" s="119"/>
      <c r="G24" s="19"/>
      <c r="H24" s="9"/>
      <c r="I24" s="9"/>
      <c r="J24" s="9"/>
      <c r="K24" s="10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 s="13"/>
      <c r="B25" s="107"/>
      <c r="C25" s="107"/>
      <c r="D25" s="107"/>
      <c r="E25" s="107"/>
      <c r="F25" s="107"/>
      <c r="G25" s="14"/>
      <c r="H25" s="15"/>
      <c r="I25" s="15"/>
      <c r="J25" s="15"/>
      <c r="K25" s="15"/>
      <c r="L25" s="1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13"/>
      <c r="B26" s="107"/>
      <c r="C26" s="107"/>
      <c r="D26" s="107"/>
      <c r="E26" s="107"/>
      <c r="F26" s="107"/>
      <c r="G26" s="14"/>
      <c r="H26" s="15"/>
      <c r="I26" s="15"/>
      <c r="J26" s="15"/>
      <c r="K26" s="15"/>
      <c r="L26" s="15"/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13"/>
      <c r="B27" s="107"/>
      <c r="C27" s="107"/>
      <c r="D27" s="107"/>
      <c r="E27" s="107"/>
      <c r="F27" s="107"/>
      <c r="G27" s="14"/>
      <c r="H27" s="15"/>
      <c r="I27" s="15"/>
      <c r="J27" s="15"/>
      <c r="K27" s="15"/>
      <c r="L27" s="15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13"/>
      <c r="B28" s="107"/>
      <c r="C28" s="107"/>
      <c r="D28" s="107"/>
      <c r="E28" s="107"/>
      <c r="F28" s="107"/>
      <c r="G28" s="14"/>
      <c r="H28" s="15"/>
      <c r="I28" s="15"/>
      <c r="J28" s="15"/>
      <c r="K28" s="15"/>
      <c r="L28" s="1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>
      <c r="A29" s="13"/>
      <c r="B29" s="107"/>
      <c r="C29" s="107"/>
      <c r="D29" s="107"/>
      <c r="E29" s="107"/>
      <c r="F29" s="107"/>
      <c r="G29" s="14"/>
      <c r="H29" s="15"/>
      <c r="I29" s="15"/>
      <c r="J29" s="15"/>
      <c r="K29" s="15"/>
      <c r="L29" s="1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>
      <c r="A30" s="109" t="s">
        <v>38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>
      <c r="A31" s="111"/>
      <c r="B31" s="111"/>
      <c r="C31" s="111"/>
      <c r="D31" s="111"/>
      <c r="E31" s="111"/>
      <c r="F31" s="111"/>
      <c r="G31" s="112"/>
      <c r="H31" s="112"/>
      <c r="I31" s="112"/>
      <c r="J31" s="112"/>
      <c r="K31" s="112"/>
      <c r="L31" s="11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>
      <c r="A32" s="42" t="s">
        <v>6</v>
      </c>
      <c r="B32" s="94" t="s">
        <v>39</v>
      </c>
      <c r="C32" s="94"/>
      <c r="D32" s="94"/>
      <c r="E32" s="94"/>
      <c r="F32" s="95"/>
      <c r="G32" s="53"/>
      <c r="H32" s="54"/>
      <c r="I32" s="55"/>
      <c r="J32" s="108"/>
      <c r="K32" s="108"/>
      <c r="L32" s="10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>
      <c r="A33" s="42" t="s">
        <v>40</v>
      </c>
      <c r="B33" s="96" t="s">
        <v>41</v>
      </c>
      <c r="C33" s="96"/>
      <c r="D33" s="96"/>
      <c r="E33" s="96"/>
      <c r="F33" s="97"/>
      <c r="G33" s="45"/>
      <c r="H33" s="56"/>
      <c r="I33" s="57"/>
      <c r="J33" s="99"/>
      <c r="K33" s="99"/>
      <c r="L33" s="99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</row>
    <row r="34" spans="1:23">
      <c r="A34" s="42" t="s">
        <v>42</v>
      </c>
      <c r="B34" s="94" t="s">
        <v>68</v>
      </c>
      <c r="C34" s="94"/>
      <c r="D34" s="94"/>
      <c r="E34" s="94"/>
      <c r="F34" s="95"/>
      <c r="G34" s="136">
        <v>65024</v>
      </c>
      <c r="H34" s="58"/>
      <c r="I34" s="59"/>
      <c r="J34" s="105"/>
      <c r="K34" s="105"/>
      <c r="L34" s="105"/>
      <c r="M34" s="11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>
      <c r="A35" s="42" t="s">
        <v>43</v>
      </c>
      <c r="B35" s="106" t="s">
        <v>69</v>
      </c>
      <c r="C35" s="94"/>
      <c r="D35" s="94"/>
      <c r="E35" s="94"/>
      <c r="F35" s="95"/>
      <c r="G35" s="136">
        <v>65024</v>
      </c>
      <c r="H35" s="60"/>
      <c r="I35" s="61"/>
      <c r="J35" s="98"/>
      <c r="K35" s="98"/>
      <c r="L35" s="98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</row>
    <row r="36" spans="1:23">
      <c r="A36" s="42" t="s">
        <v>44</v>
      </c>
      <c r="B36" s="94" t="s">
        <v>70</v>
      </c>
      <c r="C36" s="94"/>
      <c r="D36" s="94"/>
      <c r="E36" s="94"/>
      <c r="F36" s="95"/>
      <c r="G36" s="136">
        <v>32699</v>
      </c>
      <c r="H36" s="58"/>
      <c r="I36" s="59"/>
      <c r="J36" s="98"/>
      <c r="K36" s="98"/>
      <c r="L36" s="98"/>
      <c r="M36" s="5"/>
      <c r="N36" s="7"/>
      <c r="O36" s="7"/>
      <c r="P36" s="7"/>
      <c r="Q36" s="7"/>
      <c r="R36" s="7"/>
      <c r="S36" s="7"/>
      <c r="T36" s="7"/>
      <c r="U36" s="7"/>
      <c r="V36" s="6"/>
      <c r="W36" s="6"/>
    </row>
    <row r="37" spans="1:23">
      <c r="A37" s="42" t="s">
        <v>71</v>
      </c>
      <c r="B37" s="101" t="s">
        <v>72</v>
      </c>
      <c r="C37" s="101"/>
      <c r="D37" s="101"/>
      <c r="E37" s="101"/>
      <c r="F37" s="102"/>
      <c r="G37" s="137">
        <v>16582</v>
      </c>
      <c r="H37" s="60"/>
      <c r="I37" s="61"/>
      <c r="J37" s="98"/>
      <c r="K37" s="98"/>
      <c r="L37" s="98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6"/>
    </row>
    <row r="38" spans="1:23">
      <c r="A38" s="42"/>
      <c r="B38" s="103" t="s">
        <v>45</v>
      </c>
      <c r="C38" s="104"/>
      <c r="D38" s="104"/>
      <c r="E38" s="104"/>
      <c r="F38" s="104"/>
      <c r="G38" s="138">
        <f>SUM(G34:G37)</f>
        <v>179329</v>
      </c>
      <c r="H38" s="62"/>
      <c r="I38" s="63"/>
      <c r="J38" s="98"/>
      <c r="K38" s="98"/>
      <c r="L38" s="9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6"/>
    </row>
    <row r="40" spans="1:23">
      <c r="A40" s="22"/>
      <c r="B40" s="64" t="s">
        <v>64</v>
      </c>
      <c r="C40" s="65" t="s">
        <v>46</v>
      </c>
      <c r="D40" s="66"/>
      <c r="E40" s="67" t="s">
        <v>47</v>
      </c>
      <c r="F40" s="68"/>
      <c r="G40" s="69"/>
      <c r="H40" s="22"/>
      <c r="I40" s="22"/>
      <c r="J40" s="22"/>
      <c r="K40" s="22"/>
      <c r="L40" s="2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20"/>
      <c r="B41" s="70" t="s">
        <v>65</v>
      </c>
      <c r="C41" s="71" t="s">
        <v>48</v>
      </c>
      <c r="D41" s="72">
        <v>-48440.62</v>
      </c>
      <c r="E41" s="73">
        <v>0</v>
      </c>
      <c r="F41" s="74">
        <v>-14628.82</v>
      </c>
      <c r="G41" s="73"/>
      <c r="H41" s="75"/>
      <c r="I41" s="75"/>
      <c r="J41" s="75"/>
      <c r="K41" s="75"/>
      <c r="L41" s="75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>
      <c r="A42" s="20"/>
      <c r="B42" s="76" t="s">
        <v>66</v>
      </c>
      <c r="C42" s="77" t="s">
        <v>49</v>
      </c>
      <c r="D42" s="79">
        <v>189398.39999999999</v>
      </c>
      <c r="E42" s="73">
        <v>9171.06</v>
      </c>
      <c r="F42" s="74">
        <v>182296.2</v>
      </c>
      <c r="G42" s="73"/>
      <c r="H42" s="75"/>
      <c r="I42" s="75"/>
      <c r="J42" s="75"/>
      <c r="K42" s="75"/>
      <c r="L42" s="75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>
      <c r="A43" s="20"/>
      <c r="B43" s="76" t="s">
        <v>67</v>
      </c>
      <c r="C43" s="78" t="s">
        <v>50</v>
      </c>
      <c r="D43" s="79">
        <v>14400</v>
      </c>
      <c r="E43" s="73"/>
      <c r="F43" s="80">
        <v>19200</v>
      </c>
      <c r="G43" s="81"/>
      <c r="H43" s="75"/>
      <c r="I43" s="75"/>
      <c r="J43" s="75"/>
      <c r="K43" s="75"/>
      <c r="L43" s="75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A44" s="22"/>
      <c r="B44" s="68" t="s">
        <v>73</v>
      </c>
      <c r="C44" s="82" t="s">
        <v>51</v>
      </c>
      <c r="D44" s="83">
        <v>179329</v>
      </c>
      <c r="E44" s="67">
        <v>0</v>
      </c>
      <c r="F44" s="84">
        <v>235308</v>
      </c>
      <c r="G44" s="85"/>
      <c r="H44" s="22"/>
      <c r="I44" s="22"/>
      <c r="J44" s="22"/>
      <c r="K44" s="22"/>
      <c r="L44" s="2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22"/>
      <c r="B45" s="68" t="s">
        <v>74</v>
      </c>
      <c r="C45" s="65" t="s">
        <v>52</v>
      </c>
      <c r="D45" s="86">
        <f>D41+D42+D43-D44</f>
        <v>-23971.22</v>
      </c>
      <c r="E45" s="87">
        <v>9171.06</v>
      </c>
      <c r="F45" s="37">
        <v>4571.18</v>
      </c>
      <c r="G45" s="67"/>
      <c r="H45" s="22"/>
      <c r="I45" s="22"/>
      <c r="J45" s="22"/>
      <c r="K45" s="22"/>
      <c r="L45" s="2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88"/>
      <c r="B46" s="68"/>
      <c r="C46" s="88"/>
      <c r="D46" s="66"/>
      <c r="E46" s="89"/>
      <c r="F46" s="90"/>
      <c r="G46" s="69"/>
      <c r="H46" s="22"/>
      <c r="I46" s="22"/>
      <c r="J46" s="22"/>
      <c r="K46" s="22"/>
      <c r="L46" s="2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88"/>
      <c r="B47" s="68"/>
      <c r="C47" s="91" t="s">
        <v>53</v>
      </c>
      <c r="D47" s="66"/>
      <c r="E47" s="89"/>
      <c r="F47" s="90"/>
      <c r="G47" s="69"/>
      <c r="H47" s="22"/>
      <c r="I47" s="22"/>
      <c r="J47" s="22"/>
      <c r="K47" s="22"/>
      <c r="L47" s="2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17"/>
      <c r="B48" s="17"/>
      <c r="C48" s="17"/>
      <c r="D48" s="17"/>
      <c r="E48" s="18"/>
      <c r="F48" s="17"/>
      <c r="G48" s="1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51" spans="2:4">
      <c r="B51" s="22" t="s">
        <v>75</v>
      </c>
      <c r="C51" s="22"/>
      <c r="D51" s="22"/>
    </row>
  </sheetData>
  <mergeCells count="59">
    <mergeCell ref="D11:F11"/>
    <mergeCell ref="B11:C11"/>
    <mergeCell ref="B1:M1"/>
    <mergeCell ref="B2:M2"/>
    <mergeCell ref="C3:J3"/>
    <mergeCell ref="B10:C10"/>
    <mergeCell ref="D10:F10"/>
    <mergeCell ref="B9:C9"/>
    <mergeCell ref="D9:F9"/>
    <mergeCell ref="B4:J4"/>
    <mergeCell ref="B5:J5"/>
    <mergeCell ref="B7:M7"/>
    <mergeCell ref="D8:F8"/>
    <mergeCell ref="B8:C8"/>
    <mergeCell ref="D24:F24"/>
    <mergeCell ref="B22:C22"/>
    <mergeCell ref="B24:C24"/>
    <mergeCell ref="D26:F26"/>
    <mergeCell ref="B19:C19"/>
    <mergeCell ref="D19:F19"/>
    <mergeCell ref="D23:F23"/>
    <mergeCell ref="B23:C23"/>
    <mergeCell ref="D22:F22"/>
    <mergeCell ref="D20:F20"/>
    <mergeCell ref="B20:C20"/>
    <mergeCell ref="B12:C12"/>
    <mergeCell ref="B13:C13"/>
    <mergeCell ref="D14:F14"/>
    <mergeCell ref="B14:C14"/>
    <mergeCell ref="D13:F13"/>
    <mergeCell ref="D12:F12"/>
    <mergeCell ref="J32:L32"/>
    <mergeCell ref="A30:L31"/>
    <mergeCell ref="B27:C27"/>
    <mergeCell ref="D27:F27"/>
    <mergeCell ref="B28:C28"/>
    <mergeCell ref="D28:F28"/>
    <mergeCell ref="B32:F32"/>
    <mergeCell ref="B26:C26"/>
    <mergeCell ref="B25:C25"/>
    <mergeCell ref="D25:F25"/>
    <mergeCell ref="B29:C29"/>
    <mergeCell ref="D29:F29"/>
    <mergeCell ref="M39:V39"/>
    <mergeCell ref="B37:F37"/>
    <mergeCell ref="J37:L37"/>
    <mergeCell ref="M37:V37"/>
    <mergeCell ref="B38:F38"/>
    <mergeCell ref="J38:L38"/>
    <mergeCell ref="M35:W35"/>
    <mergeCell ref="M33:W33"/>
    <mergeCell ref="B34:F34"/>
    <mergeCell ref="B33:F33"/>
    <mergeCell ref="B36:F36"/>
    <mergeCell ref="J36:L36"/>
    <mergeCell ref="J35:L35"/>
    <mergeCell ref="J33:L33"/>
    <mergeCell ref="J34:L34"/>
    <mergeCell ref="B35:F3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2017-02-03T05:26:34Z</cp:lastPrinted>
  <dcterms:created xsi:type="dcterms:W3CDTF">2017-02-08T11:20:23Z</dcterms:created>
  <dcterms:modified xsi:type="dcterms:W3CDTF">2017-02-03T05:26:36Z</dcterms:modified>
</cp:coreProperties>
</file>