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015" windowHeight="96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5" i="1"/>
  <c r="L18" l="1"/>
  <c r="L17"/>
  <c r="L16"/>
  <c r="L15"/>
  <c r="L14"/>
  <c r="L13"/>
  <c r="L12"/>
  <c r="I18"/>
  <c r="I17"/>
  <c r="I16"/>
  <c r="I15"/>
  <c r="I14"/>
  <c r="I13"/>
  <c r="I12"/>
  <c r="H18"/>
  <c r="H17"/>
  <c r="H16"/>
  <c r="H15"/>
  <c r="H14"/>
  <c r="H13"/>
  <c r="H12"/>
  <c r="F19"/>
  <c r="F17"/>
  <c r="F18"/>
</calcChain>
</file>

<file path=xl/sharedStrings.xml><?xml version="1.0" encoding="utf-8"?>
<sst xmlns="http://schemas.openxmlformats.org/spreadsheetml/2006/main" count="69" uniqueCount="64">
  <si>
    <t xml:space="preserve">
ОТЧЕТ УПРАВЛЯЮЩЕЙ ОРГАНИЗАЦИИ 
</t>
  </si>
  <si>
    <t>ОТЧЕТ  ООО "УНИВЕРСАЛ"</t>
  </si>
  <si>
    <t xml:space="preserve">  </t>
  </si>
  <si>
    <t xml:space="preserve">1. Общие сведения о многоквартирном доме </t>
  </si>
  <si>
    <t xml:space="preserve">2. Отчет по затратам на содержание, ремонт 
общего имущества в многоквартирном доме и коммунальные услуги
за отчетный период -2014год
</t>
  </si>
  <si>
    <t>№п/п</t>
  </si>
  <si>
    <t>виды услуг</t>
  </si>
  <si>
    <t xml:space="preserve">Стоимость (работ) услуг 
руб./ кв. м общей   
площади
</t>
  </si>
  <si>
    <t>Площадь дома кв.м</t>
  </si>
  <si>
    <t>Содержание общего имущества, в том числе</t>
  </si>
  <si>
    <t>1.1.</t>
  </si>
  <si>
    <t>Управление многоквартирным домом</t>
  </si>
  <si>
    <t>1.2</t>
  </si>
  <si>
    <t>1.3</t>
  </si>
  <si>
    <t>Содержание инженерных сетей</t>
  </si>
  <si>
    <t>1.4</t>
  </si>
  <si>
    <t>1.5</t>
  </si>
  <si>
    <t>Содержание газового оборудования</t>
  </si>
  <si>
    <t>1.6</t>
  </si>
  <si>
    <t xml:space="preserve">Содержание систем вентиляции </t>
  </si>
  <si>
    <t>1.7</t>
  </si>
  <si>
    <t>Содержание благоустройства</t>
  </si>
  <si>
    <t>2</t>
  </si>
  <si>
    <t>Текущий ремонт</t>
  </si>
  <si>
    <t>3</t>
  </si>
  <si>
    <t>4</t>
  </si>
  <si>
    <t>Виды работ</t>
  </si>
  <si>
    <t xml:space="preserve">Стоимость работы (услуги)
в расчете на единицу измерения
(на 1 кв. метр общей площади помещений в многоквартирном доме)
</t>
  </si>
  <si>
    <t>1</t>
  </si>
  <si>
    <t xml:space="preserve">Текущий ремонт жилищного фонда, в том числе:                  </t>
  </si>
  <si>
    <t>Итого</t>
  </si>
  <si>
    <t>УЧЕТ РАСХОДОВ ПО ТЕКУЩЕМУ РЕМОНТУ</t>
  </si>
  <si>
    <t>Сумма</t>
  </si>
  <si>
    <t>Остаток на 01.01.2018 год</t>
  </si>
  <si>
    <t>Директор ООО "УНИВЕРСАЛ"   _____________________П.А.Червинский</t>
  </si>
  <si>
    <t>2018 год</t>
  </si>
  <si>
    <t>Начислено в 2018 г., руб</t>
  </si>
  <si>
    <t>Задолженн. собственник и нанимател помещений на 01.01.2018, руб</t>
  </si>
  <si>
    <t>Задолженность собственников и нанимателей помещений на 01.01.2019, руб</t>
  </si>
  <si>
    <t>Отчет о фактически выполненных работах по ремонту общего имущества в многоквартирном доме  за 2018 год</t>
  </si>
  <si>
    <t>Начислено за 2018 год</t>
  </si>
  <si>
    <t>Выполнено работ  за 2018 год</t>
  </si>
  <si>
    <t>Остаток на 01.01.2019 год</t>
  </si>
  <si>
    <t>300 руб. в месяц</t>
  </si>
  <si>
    <t>дом с 01.02.2018года</t>
  </si>
  <si>
    <t>Адрес многовкартирного жилого дома: п.Воротынск. ул.Сиреневый бульвар д.№19</t>
  </si>
  <si>
    <t>Аренда стены под оборудованием интернет( Билайн)</t>
  </si>
  <si>
    <t>5</t>
  </si>
  <si>
    <t>250 руб. в месяц</t>
  </si>
  <si>
    <t>Общая площадь многоквартирного дома- 2806.1  кв.м</t>
  </si>
  <si>
    <t>Выполнен.работы в 2018 г</t>
  </si>
  <si>
    <t>Содержание помещений общего пользования</t>
  </si>
  <si>
    <t>Содержание конструктивных элементов</t>
  </si>
  <si>
    <t>Аренда общего имущества Ростелеком</t>
  </si>
  <si>
    <t>250руб. /мес</t>
  </si>
  <si>
    <t>1 оборуд</t>
  </si>
  <si>
    <t>300руб/мес</t>
  </si>
  <si>
    <t>Электроэнергия</t>
  </si>
  <si>
    <t>Поступило средств в 2018 г., руб</t>
  </si>
  <si>
    <t>Начислено за оборудование интернет Ростелеком</t>
  </si>
  <si>
    <t>Начислено за оборудование интернет ПАО Вымпелком</t>
  </si>
  <si>
    <t>Ремонт кровли</t>
  </si>
  <si>
    <t>Замена счетчиков ГВС</t>
  </si>
  <si>
    <t>Замена козырьков входов в подъезды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</si>
</sst>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0" fillId="0" borderId="0" xfId="0"/>
    <xf numFmtId="0" fontId="1" fillId="0" borderId="0" xfId="1"/>
    <xf numFmtId="2" fontId="1" fillId="0" borderId="0" xfId="1" applyNumberFormat="1"/>
    <xf numFmtId="0" fontId="2" fillId="0" borderId="0" xfId="1" applyFont="1"/>
    <xf numFmtId="0" fontId="3" fillId="0" borderId="0" xfId="1" applyFont="1"/>
    <xf numFmtId="0" fontId="1" fillId="0" borderId="0" xfId="1" applyAlignment="1">
      <alignment horizontal="center"/>
    </xf>
    <xf numFmtId="0" fontId="1" fillId="0" borderId="0" xfId="1" applyAlignment="1"/>
    <xf numFmtId="2" fontId="3" fillId="0" borderId="0" xfId="1" applyNumberFormat="1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1" applyFont="1"/>
    <xf numFmtId="0" fontId="7" fillId="0" borderId="0" xfId="0" applyFont="1"/>
    <xf numFmtId="0" fontId="4" fillId="0" borderId="1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/>
    <xf numFmtId="0" fontId="4" fillId="0" borderId="0" xfId="1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/>
    <xf numFmtId="0" fontId="4" fillId="0" borderId="0" xfId="1" applyFont="1" applyAlignment="1">
      <alignment horizontal="center"/>
    </xf>
    <xf numFmtId="0" fontId="4" fillId="0" borderId="1" xfId="1" applyFont="1" applyBorder="1"/>
    <xf numFmtId="2" fontId="8" fillId="0" borderId="1" xfId="1" applyNumberFormat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/>
    </xf>
    <xf numFmtId="2" fontId="8" fillId="0" borderId="5" xfId="1" applyNumberFormat="1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center"/>
    </xf>
    <xf numFmtId="0" fontId="6" fillId="2" borderId="4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6" fillId="0" borderId="1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center" vertical="center" wrapText="1"/>
    </xf>
    <xf numFmtId="2" fontId="8" fillId="0" borderId="0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0" fontId="3" fillId="0" borderId="0" xfId="1" applyFont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2" fontId="6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5" fillId="0" borderId="3" xfId="1" applyFont="1" applyBorder="1" applyAlignment="1">
      <alignment horizontal="center"/>
    </xf>
    <xf numFmtId="2" fontId="5" fillId="0" borderId="3" xfId="1" applyNumberFormat="1" applyFont="1" applyBorder="1" applyAlignment="1">
      <alignment horizontal="center"/>
    </xf>
    <xf numFmtId="0" fontId="13" fillId="0" borderId="0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2" fontId="10" fillId="2" borderId="3" xfId="1" applyNumberFormat="1" applyFont="1" applyFill="1" applyBorder="1" applyAlignment="1">
      <alignment horizontal="center" vertical="center" wrapText="1"/>
    </xf>
    <xf numFmtId="2" fontId="10" fillId="2" borderId="4" xfId="1" applyNumberFormat="1" applyFont="1" applyFill="1" applyBorder="1" applyAlignment="1">
      <alignment horizontal="center" vertical="center" wrapText="1"/>
    </xf>
    <xf numFmtId="2" fontId="10" fillId="2" borderId="2" xfId="1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6" fillId="2" borderId="1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8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topLeftCell="A13" workbookViewId="0">
      <selection activeCell="B32" sqref="B32:F32"/>
    </sheetView>
  </sheetViews>
  <sheetFormatPr defaultRowHeight="15"/>
  <cols>
    <col min="1" max="1" width="5.85546875" customWidth="1"/>
    <col min="3" max="3" width="32.85546875" customWidth="1"/>
    <col min="4" max="4" width="10.7109375" customWidth="1"/>
    <col min="5" max="5" width="3.28515625" customWidth="1"/>
    <col min="6" max="6" width="1" hidden="1" customWidth="1"/>
    <col min="7" max="7" width="9.140625" customWidth="1"/>
    <col min="8" max="8" width="11.28515625" customWidth="1"/>
    <col min="9" max="9" width="11.42578125" customWidth="1"/>
    <col min="10" max="10" width="10.42578125" customWidth="1"/>
    <col min="11" max="11" width="12.28515625" customWidth="1"/>
    <col min="12" max="12" width="14.7109375" customWidth="1"/>
  </cols>
  <sheetData>
    <row r="1" spans="1:14" ht="15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5.75">
      <c r="A2" s="4"/>
      <c r="B2" s="106" t="s">
        <v>1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4"/>
    </row>
    <row r="3" spans="1:14" ht="15.75">
      <c r="A3" s="4"/>
      <c r="B3" s="107" t="s">
        <v>2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4"/>
    </row>
    <row r="4" spans="1:14" ht="15.75">
      <c r="A4" s="1"/>
      <c r="B4" s="1"/>
      <c r="C4" s="1"/>
      <c r="D4" s="1"/>
      <c r="E4" s="1"/>
      <c r="F4" s="1"/>
      <c r="G4" s="12" t="s">
        <v>35</v>
      </c>
      <c r="H4" s="12"/>
      <c r="I4" s="103" t="s">
        <v>44</v>
      </c>
      <c r="J4" s="103"/>
      <c r="K4" s="1"/>
      <c r="L4" s="1"/>
      <c r="M4" s="1"/>
      <c r="N4" s="1"/>
    </row>
    <row r="5" spans="1:14">
      <c r="A5" s="2"/>
      <c r="B5" s="11"/>
      <c r="C5" s="108" t="s">
        <v>3</v>
      </c>
      <c r="D5" s="108"/>
      <c r="E5" s="108"/>
      <c r="F5" s="108"/>
      <c r="G5" s="108"/>
      <c r="H5" s="108"/>
      <c r="I5" s="108"/>
      <c r="J5" s="108"/>
      <c r="K5" s="6"/>
      <c r="L5" s="2"/>
      <c r="M5" s="2"/>
      <c r="N5" s="2"/>
    </row>
    <row r="6" spans="1:14">
      <c r="A6" s="2"/>
      <c r="B6" s="111" t="s">
        <v>45</v>
      </c>
      <c r="C6" s="108"/>
      <c r="D6" s="108"/>
      <c r="E6" s="108"/>
      <c r="F6" s="108"/>
      <c r="G6" s="108"/>
      <c r="H6" s="108"/>
      <c r="I6" s="108"/>
      <c r="J6" s="108"/>
      <c r="K6" s="2"/>
      <c r="L6" s="2"/>
      <c r="M6" s="2"/>
      <c r="N6" s="2"/>
    </row>
    <row r="7" spans="1:14">
      <c r="A7" s="2"/>
      <c r="B7" s="112" t="s">
        <v>49</v>
      </c>
      <c r="C7" s="112"/>
      <c r="D7" s="112"/>
      <c r="E7" s="112"/>
      <c r="F7" s="112"/>
      <c r="G7" s="112"/>
      <c r="H7" s="112"/>
      <c r="I7" s="112"/>
      <c r="J7" s="112"/>
      <c r="K7" s="2"/>
      <c r="L7" s="2"/>
      <c r="M7" s="2"/>
      <c r="N7" s="2"/>
    </row>
    <row r="8" spans="1:1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>
      <c r="A9" s="2"/>
      <c r="B9" s="113" t="s">
        <v>4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2"/>
    </row>
    <row r="10" spans="1:14" ht="105">
      <c r="A10" s="13" t="s">
        <v>5</v>
      </c>
      <c r="B10" s="73" t="s">
        <v>6</v>
      </c>
      <c r="C10" s="73"/>
      <c r="D10" s="73" t="s">
        <v>7</v>
      </c>
      <c r="E10" s="73"/>
      <c r="F10" s="73"/>
      <c r="G10" s="13" t="s">
        <v>8</v>
      </c>
      <c r="H10" s="13" t="s">
        <v>36</v>
      </c>
      <c r="I10" s="39" t="s">
        <v>58</v>
      </c>
      <c r="J10" s="36" t="s">
        <v>50</v>
      </c>
      <c r="K10" s="13" t="s">
        <v>37</v>
      </c>
      <c r="L10" s="13" t="s">
        <v>38</v>
      </c>
      <c r="M10" s="2"/>
      <c r="N10" s="2"/>
    </row>
    <row r="11" spans="1:14">
      <c r="A11" s="14">
        <v>1</v>
      </c>
      <c r="B11" s="109" t="s">
        <v>9</v>
      </c>
      <c r="C11" s="109"/>
      <c r="D11" s="110">
        <v>10.07</v>
      </c>
      <c r="E11" s="110"/>
      <c r="F11" s="110"/>
      <c r="G11" s="15">
        <v>2806.1</v>
      </c>
      <c r="H11" s="16">
        <v>312538.38</v>
      </c>
      <c r="I11" s="17">
        <v>273584.21000000002</v>
      </c>
      <c r="J11" s="16">
        <v>312538.38</v>
      </c>
      <c r="K11" s="16">
        <v>0</v>
      </c>
      <c r="L11" s="16">
        <v>38954.17</v>
      </c>
      <c r="M11" s="3"/>
      <c r="N11" s="2"/>
    </row>
    <row r="12" spans="1:14">
      <c r="A12" s="18" t="s">
        <v>10</v>
      </c>
      <c r="B12" s="94" t="s">
        <v>11</v>
      </c>
      <c r="C12" s="94"/>
      <c r="D12" s="93">
        <v>3.09</v>
      </c>
      <c r="E12" s="93"/>
      <c r="F12" s="93"/>
      <c r="G12" s="15">
        <v>2806.1</v>
      </c>
      <c r="H12" s="19">
        <f>H11/D11*D12</f>
        <v>95903.038152929483</v>
      </c>
      <c r="I12" s="19">
        <f>I11/D11*D12</f>
        <v>83949.871787487587</v>
      </c>
      <c r="J12" s="19">
        <v>95903.039999999994</v>
      </c>
      <c r="K12" s="20">
        <v>0</v>
      </c>
      <c r="L12" s="20">
        <f>L11/D11*D12</f>
        <v>11953.166365441906</v>
      </c>
      <c r="M12" s="3"/>
      <c r="N12" s="2"/>
    </row>
    <row r="13" spans="1:14">
      <c r="A13" s="21" t="s">
        <v>12</v>
      </c>
      <c r="B13" s="94" t="s">
        <v>51</v>
      </c>
      <c r="C13" s="94"/>
      <c r="D13" s="104">
        <v>1.1200000000000001</v>
      </c>
      <c r="E13" s="93"/>
      <c r="F13" s="93"/>
      <c r="G13" s="15">
        <v>2806.1</v>
      </c>
      <c r="H13" s="19">
        <f>H11/D11*D13</f>
        <v>34760.971757696127</v>
      </c>
      <c r="I13" s="19">
        <f>I11/D11*D13</f>
        <v>30428.43249255214</v>
      </c>
      <c r="J13" s="19">
        <v>34760.97</v>
      </c>
      <c r="K13" s="20">
        <v>0</v>
      </c>
      <c r="L13" s="20">
        <f>L11/D11*D13</f>
        <v>4332.5392651439925</v>
      </c>
      <c r="M13" s="3"/>
      <c r="N13" s="2"/>
    </row>
    <row r="14" spans="1:14">
      <c r="A14" s="21" t="s">
        <v>13</v>
      </c>
      <c r="B14" s="94" t="s">
        <v>14</v>
      </c>
      <c r="C14" s="94"/>
      <c r="D14" s="93">
        <v>1.81</v>
      </c>
      <c r="E14" s="93"/>
      <c r="F14" s="93"/>
      <c r="G14" s="15">
        <v>2806.1</v>
      </c>
      <c r="H14" s="19">
        <f>H11/D11*D14</f>
        <v>56176.213286991064</v>
      </c>
      <c r="I14" s="19">
        <f>I11/D11*D14</f>
        <v>49174.520367428013</v>
      </c>
      <c r="J14" s="19">
        <v>56176.21</v>
      </c>
      <c r="K14" s="20">
        <v>0</v>
      </c>
      <c r="L14" s="20">
        <f>L11/D11*D14</f>
        <v>7001.6929195630582</v>
      </c>
      <c r="M14" s="3"/>
      <c r="N14" s="2"/>
    </row>
    <row r="15" spans="1:14" s="1" customFormat="1">
      <c r="A15" s="21" t="s">
        <v>15</v>
      </c>
      <c r="B15" s="46" t="s">
        <v>52</v>
      </c>
      <c r="C15" s="47"/>
      <c r="D15" s="48">
        <v>1.36</v>
      </c>
      <c r="E15" s="51"/>
      <c r="F15" s="49"/>
      <c r="G15" s="37">
        <v>2806.1</v>
      </c>
      <c r="H15" s="38">
        <f>H11/D11*D15</f>
        <v>42209.751420059583</v>
      </c>
      <c r="I15" s="38">
        <f>I11/D11*D15</f>
        <v>36948.810883813312</v>
      </c>
      <c r="J15" s="38">
        <v>42209.75</v>
      </c>
      <c r="K15" s="20">
        <v>0</v>
      </c>
      <c r="L15" s="20">
        <f>L11/D11*D15</f>
        <v>5260.9405362462758</v>
      </c>
      <c r="M15" s="3"/>
      <c r="N15" s="2"/>
    </row>
    <row r="16" spans="1:14">
      <c r="A16" s="21" t="s">
        <v>16</v>
      </c>
      <c r="B16" s="94" t="s">
        <v>17</v>
      </c>
      <c r="C16" s="94"/>
      <c r="D16" s="93">
        <v>0.08</v>
      </c>
      <c r="E16" s="93"/>
      <c r="F16" s="93"/>
      <c r="G16" s="15">
        <v>2806.1</v>
      </c>
      <c r="H16" s="19">
        <f>H11/D11*D16</f>
        <v>2482.9265541211521</v>
      </c>
      <c r="I16" s="19">
        <f>I11/D11*D16</f>
        <v>2173.4594637537243</v>
      </c>
      <c r="J16" s="19">
        <v>2482.9299999999998</v>
      </c>
      <c r="K16" s="20">
        <v>0</v>
      </c>
      <c r="L16" s="20">
        <f>L11/D11*D16</f>
        <v>309.467090367428</v>
      </c>
      <c r="M16" s="3"/>
      <c r="N16" s="2"/>
    </row>
    <row r="17" spans="1:23" s="1" customFormat="1">
      <c r="A17" s="21" t="s">
        <v>18</v>
      </c>
      <c r="B17" s="46" t="s">
        <v>19</v>
      </c>
      <c r="C17" s="47"/>
      <c r="D17" s="48">
        <v>0.19</v>
      </c>
      <c r="E17" s="49"/>
      <c r="F17" s="37">
        <f>SUM(D17)</f>
        <v>0.19</v>
      </c>
      <c r="G17" s="37">
        <v>2806.1</v>
      </c>
      <c r="H17" s="38">
        <f>H11/D11*D17</f>
        <v>5896.9505660377354</v>
      </c>
      <c r="I17" s="38">
        <f>I11/D11*D17</f>
        <v>5161.9662264150948</v>
      </c>
      <c r="J17" s="38">
        <v>5896.95</v>
      </c>
      <c r="K17" s="20">
        <v>0</v>
      </c>
      <c r="L17" s="20">
        <f>L11/D11*D17</f>
        <v>734.98433962264153</v>
      </c>
      <c r="M17" s="3"/>
      <c r="N17" s="2"/>
    </row>
    <row r="18" spans="1:23" s="1" customFormat="1" ht="15.75" customHeight="1">
      <c r="A18" s="21" t="s">
        <v>20</v>
      </c>
      <c r="B18" s="46" t="s">
        <v>21</v>
      </c>
      <c r="C18" s="47"/>
      <c r="D18" s="48">
        <v>2.42</v>
      </c>
      <c r="E18" s="49"/>
      <c r="F18" s="37">
        <f>SUM(D18)</f>
        <v>2.42</v>
      </c>
      <c r="G18" s="37">
        <v>2806.1</v>
      </c>
      <c r="H18" s="38">
        <f>H11/D11*D18</f>
        <v>75108.528262164837</v>
      </c>
      <c r="I18" s="38">
        <f>I11/D11*D18</f>
        <v>65747.148778550152</v>
      </c>
      <c r="J18" s="38">
        <v>75108.53</v>
      </c>
      <c r="K18" s="20">
        <v>0</v>
      </c>
      <c r="L18" s="20">
        <f>L11/D11*D18</f>
        <v>9361.3794836146972</v>
      </c>
      <c r="M18" s="3"/>
      <c r="N18" s="2"/>
    </row>
    <row r="19" spans="1:23" s="1" customFormat="1" ht="15.75" customHeight="1">
      <c r="A19" s="21"/>
      <c r="B19" s="46"/>
      <c r="C19" s="47"/>
      <c r="D19" s="48"/>
      <c r="E19" s="49"/>
      <c r="F19" s="37">
        <f>SUM(D19)</f>
        <v>0</v>
      </c>
      <c r="G19" s="37"/>
      <c r="H19" s="38"/>
      <c r="I19" s="38"/>
      <c r="J19" s="38"/>
      <c r="K19" s="20"/>
      <c r="L19" s="20"/>
      <c r="M19" s="3"/>
      <c r="N19" s="2"/>
    </row>
    <row r="20" spans="1:23">
      <c r="A20" s="21"/>
      <c r="B20" s="95"/>
      <c r="C20" s="96"/>
      <c r="D20" s="97"/>
      <c r="E20" s="98"/>
      <c r="F20" s="99"/>
      <c r="G20" s="22"/>
      <c r="H20" s="20"/>
      <c r="I20" s="20"/>
      <c r="J20" s="20"/>
      <c r="K20" s="20"/>
      <c r="L20" s="20"/>
      <c r="M20" s="3"/>
      <c r="N20" s="2"/>
      <c r="O20" s="1"/>
      <c r="P20" s="1"/>
      <c r="Q20" s="1"/>
      <c r="R20" s="1"/>
      <c r="S20" s="1"/>
      <c r="T20" s="1"/>
      <c r="U20" s="1"/>
      <c r="V20" s="1"/>
      <c r="W20" s="1"/>
    </row>
    <row r="21" spans="1:23">
      <c r="A21" s="21" t="s">
        <v>22</v>
      </c>
      <c r="B21" s="100" t="s">
        <v>23</v>
      </c>
      <c r="C21" s="101"/>
      <c r="D21" s="102">
        <v>1.68</v>
      </c>
      <c r="E21" s="62"/>
      <c r="F21" s="63"/>
      <c r="G21" s="23">
        <v>2806.1</v>
      </c>
      <c r="H21" s="20">
        <v>47148.76</v>
      </c>
      <c r="I21" s="20">
        <v>40703.019999999997</v>
      </c>
      <c r="J21" s="20">
        <v>566519.85</v>
      </c>
      <c r="K21" s="20">
        <v>0</v>
      </c>
      <c r="L21" s="24">
        <v>6445.74</v>
      </c>
      <c r="M21" s="3"/>
      <c r="N21" s="2"/>
      <c r="O21" s="1"/>
      <c r="P21" s="1"/>
      <c r="Q21" s="1"/>
      <c r="R21" s="1"/>
      <c r="S21" s="1"/>
      <c r="T21" s="1"/>
      <c r="U21" s="1"/>
      <c r="V21" s="1"/>
      <c r="W21" s="1"/>
    </row>
    <row r="22" spans="1:23" ht="13.5" customHeight="1">
      <c r="A22" s="25" t="s">
        <v>24</v>
      </c>
      <c r="B22" s="75" t="s">
        <v>46</v>
      </c>
      <c r="C22" s="76"/>
      <c r="D22" s="70" t="s">
        <v>54</v>
      </c>
      <c r="E22" s="50"/>
      <c r="F22" s="71"/>
      <c r="G22" s="40" t="s">
        <v>55</v>
      </c>
      <c r="H22" s="26">
        <v>1000</v>
      </c>
      <c r="I22" s="26">
        <v>1000</v>
      </c>
      <c r="J22" s="26"/>
      <c r="K22" s="26">
        <v>0</v>
      </c>
      <c r="L22" s="26">
        <v>0</v>
      </c>
      <c r="M22" s="2" t="s">
        <v>48</v>
      </c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s="1" customFormat="1" ht="15" customHeight="1">
      <c r="A23" s="25" t="s">
        <v>25</v>
      </c>
      <c r="B23" s="75" t="s">
        <v>53</v>
      </c>
      <c r="C23" s="76"/>
      <c r="D23" s="70" t="s">
        <v>56</v>
      </c>
      <c r="E23" s="50"/>
      <c r="F23" s="71"/>
      <c r="G23" s="40" t="s">
        <v>55</v>
      </c>
      <c r="H23" s="35">
        <v>6600</v>
      </c>
      <c r="I23" s="34">
        <v>6600</v>
      </c>
      <c r="J23" s="34"/>
      <c r="K23" s="34">
        <v>0</v>
      </c>
      <c r="L23" s="34">
        <v>0</v>
      </c>
      <c r="M23" s="2" t="s">
        <v>43</v>
      </c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s="1" customFormat="1" ht="15" customHeight="1">
      <c r="A24" s="25"/>
      <c r="B24" s="75"/>
      <c r="C24" s="76"/>
      <c r="D24" s="114"/>
      <c r="E24" s="114"/>
      <c r="F24" s="115"/>
      <c r="G24" s="40"/>
      <c r="H24" s="41"/>
      <c r="I24" s="41"/>
      <c r="J24" s="41"/>
      <c r="K24" s="41"/>
      <c r="L24" s="41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s="1" customFormat="1" ht="15" customHeight="1">
      <c r="A25" s="25" t="s">
        <v>47</v>
      </c>
      <c r="B25" s="83" t="s">
        <v>57</v>
      </c>
      <c r="C25" s="83"/>
      <c r="D25" s="114"/>
      <c r="E25" s="114"/>
      <c r="F25" s="115"/>
      <c r="G25" s="40"/>
      <c r="H25" s="41"/>
      <c r="I25" s="41"/>
      <c r="J25" s="41"/>
      <c r="K25" s="41"/>
      <c r="L25" s="4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s="1" customFormat="1" ht="15" customHeight="1">
      <c r="A26" s="42"/>
      <c r="B26" s="43"/>
      <c r="C26" s="43"/>
      <c r="D26" s="44"/>
      <c r="E26" s="44"/>
      <c r="F26" s="44"/>
      <c r="G26" s="43"/>
      <c r="H26" s="45"/>
      <c r="I26" s="45"/>
      <c r="J26" s="45"/>
      <c r="K26" s="45"/>
      <c r="L26" s="45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1" customFormat="1" ht="15" customHeight="1">
      <c r="A27" s="42"/>
      <c r="B27" s="43"/>
      <c r="C27" s="43"/>
      <c r="D27" s="44"/>
      <c r="E27" s="44"/>
      <c r="F27" s="44"/>
      <c r="G27" s="43"/>
      <c r="H27" s="45"/>
      <c r="I27" s="45"/>
      <c r="J27" s="45"/>
      <c r="K27" s="45"/>
      <c r="L27" s="45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>
      <c r="A28" s="89" t="s">
        <v>39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>
      <c r="A29" s="91"/>
      <c r="B29" s="91"/>
      <c r="C29" s="91"/>
      <c r="D29" s="91"/>
      <c r="E29" s="91"/>
      <c r="F29" s="91"/>
      <c r="G29" s="91"/>
      <c r="H29" s="91"/>
      <c r="I29" s="91"/>
      <c r="J29" s="92"/>
      <c r="K29" s="92"/>
      <c r="L29" s="9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>
      <c r="A30" s="25" t="s">
        <v>5</v>
      </c>
      <c r="B30" s="73" t="s">
        <v>26</v>
      </c>
      <c r="C30" s="73"/>
      <c r="D30" s="73"/>
      <c r="E30" s="73"/>
      <c r="F30" s="73"/>
      <c r="G30" s="88" t="s">
        <v>27</v>
      </c>
      <c r="H30" s="88"/>
      <c r="I30" s="88"/>
      <c r="J30" s="87"/>
      <c r="K30" s="87"/>
      <c r="L30" s="87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>
      <c r="A31" s="25" t="s">
        <v>28</v>
      </c>
      <c r="B31" s="83" t="s">
        <v>29</v>
      </c>
      <c r="C31" s="83"/>
      <c r="D31" s="83"/>
      <c r="E31" s="83"/>
      <c r="F31" s="83"/>
      <c r="G31" s="74"/>
      <c r="H31" s="74"/>
      <c r="I31" s="74"/>
      <c r="J31" s="78"/>
      <c r="K31" s="78"/>
      <c r="L31" s="78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</row>
    <row r="32" spans="1:23">
      <c r="A32" s="25" t="s">
        <v>28</v>
      </c>
      <c r="B32" s="73" t="s">
        <v>61</v>
      </c>
      <c r="C32" s="73"/>
      <c r="D32" s="73"/>
      <c r="E32" s="73"/>
      <c r="F32" s="73"/>
      <c r="G32" s="69">
        <v>484469.96</v>
      </c>
      <c r="H32" s="69"/>
      <c r="I32" s="69"/>
      <c r="J32" s="79"/>
      <c r="K32" s="79"/>
      <c r="L32" s="79"/>
      <c r="M32" s="8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>
      <c r="A33" s="25" t="s">
        <v>22</v>
      </c>
      <c r="B33" s="73" t="s">
        <v>62</v>
      </c>
      <c r="C33" s="73"/>
      <c r="D33" s="73"/>
      <c r="E33" s="73"/>
      <c r="F33" s="73"/>
      <c r="G33" s="82">
        <v>25545</v>
      </c>
      <c r="H33" s="82"/>
      <c r="I33" s="82"/>
      <c r="J33" s="77"/>
      <c r="K33" s="77"/>
      <c r="L33" s="77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</row>
    <row r="34" spans="1:23">
      <c r="A34" s="25" t="s">
        <v>24</v>
      </c>
      <c r="B34" s="73" t="s">
        <v>63</v>
      </c>
      <c r="C34" s="73"/>
      <c r="D34" s="73"/>
      <c r="E34" s="73"/>
      <c r="F34" s="73"/>
      <c r="G34" s="69">
        <v>56504.89</v>
      </c>
      <c r="H34" s="69"/>
      <c r="I34" s="69"/>
      <c r="J34" s="77"/>
      <c r="K34" s="77"/>
      <c r="L34" s="77"/>
      <c r="M34" s="5"/>
      <c r="N34" s="7"/>
      <c r="O34" s="7"/>
      <c r="P34" s="7"/>
      <c r="Q34" s="7"/>
      <c r="R34" s="7"/>
      <c r="S34" s="7"/>
      <c r="T34" s="7"/>
      <c r="U34" s="7"/>
      <c r="V34" s="6"/>
      <c r="W34" s="6"/>
    </row>
    <row r="35" spans="1:23">
      <c r="A35" s="33"/>
      <c r="B35" s="85" t="s">
        <v>30</v>
      </c>
      <c r="C35" s="55"/>
      <c r="D35" s="55"/>
      <c r="E35" s="56"/>
      <c r="F35" s="11"/>
      <c r="G35" s="86">
        <f>SUM(G32:G34)</f>
        <v>566519.85</v>
      </c>
      <c r="H35" s="55"/>
      <c r="I35" s="56"/>
      <c r="J35" s="11"/>
      <c r="K35" s="11"/>
      <c r="L35" s="11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6"/>
    </row>
    <row r="36" spans="1:23">
      <c r="A36" s="11"/>
      <c r="B36" s="11"/>
      <c r="C36" s="32"/>
      <c r="D36" s="11"/>
      <c r="E36" s="11"/>
      <c r="F36" s="11"/>
      <c r="G36" s="11"/>
      <c r="H36" s="11"/>
      <c r="I36" s="11"/>
      <c r="J36" s="11"/>
      <c r="K36" s="11"/>
      <c r="L36" s="11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>
      <c r="A37" s="11"/>
      <c r="B37" s="11"/>
      <c r="C37" s="32"/>
      <c r="D37" s="11"/>
      <c r="E37" s="11"/>
      <c r="F37" s="11"/>
      <c r="G37" s="11"/>
      <c r="H37" s="11"/>
      <c r="I37" s="11"/>
      <c r="J37" s="11"/>
      <c r="K37" s="11"/>
      <c r="L37" s="11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>
      <c r="A38" s="66" t="s">
        <v>31</v>
      </c>
      <c r="B38" s="67"/>
      <c r="C38" s="67"/>
      <c r="D38" s="68"/>
      <c r="E38" s="52" t="s">
        <v>32</v>
      </c>
      <c r="F38" s="53"/>
      <c r="G38" s="54"/>
      <c r="H38" s="27"/>
      <c r="I38" s="27"/>
      <c r="J38" s="27"/>
      <c r="K38" s="27"/>
      <c r="L38" s="2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>
      <c r="A39" s="64" t="s">
        <v>33</v>
      </c>
      <c r="B39" s="64"/>
      <c r="C39" s="64"/>
      <c r="D39" s="64"/>
      <c r="E39" s="55">
        <v>0</v>
      </c>
      <c r="F39" s="55"/>
      <c r="G39" s="56"/>
      <c r="H39" s="29"/>
      <c r="I39" s="29"/>
      <c r="J39" s="29"/>
      <c r="K39" s="29"/>
      <c r="L39" s="29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>
      <c r="A40" s="64" t="s">
        <v>40</v>
      </c>
      <c r="B40" s="64"/>
      <c r="C40" s="64"/>
      <c r="D40" s="64"/>
      <c r="E40" s="57">
        <v>47148.76</v>
      </c>
      <c r="F40" s="57"/>
      <c r="G40" s="58"/>
      <c r="H40" s="29"/>
      <c r="I40" s="29"/>
      <c r="J40" s="29"/>
      <c r="K40" s="29"/>
      <c r="L40" s="2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>
      <c r="A41" s="65" t="s">
        <v>59</v>
      </c>
      <c r="B41" s="65"/>
      <c r="C41" s="65"/>
      <c r="D41" s="65"/>
      <c r="E41" s="59">
        <v>6600</v>
      </c>
      <c r="F41" s="59"/>
      <c r="G41" s="60"/>
      <c r="H41" s="27"/>
      <c r="I41" s="27"/>
      <c r="J41" s="27"/>
      <c r="K41" s="27"/>
      <c r="L41" s="2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s="1" customFormat="1">
      <c r="A42" s="52" t="s">
        <v>60</v>
      </c>
      <c r="B42" s="53"/>
      <c r="C42" s="53"/>
      <c r="D42" s="54"/>
      <c r="E42" s="118">
        <v>1000</v>
      </c>
      <c r="F42" s="59"/>
      <c r="G42" s="60"/>
      <c r="H42" s="27"/>
      <c r="I42" s="27"/>
      <c r="J42" s="27"/>
      <c r="K42" s="27"/>
      <c r="L42" s="27"/>
    </row>
    <row r="43" spans="1:23">
      <c r="A43" s="72" t="s">
        <v>41</v>
      </c>
      <c r="B43" s="72"/>
      <c r="C43" s="72"/>
      <c r="D43" s="72"/>
      <c r="E43" s="53">
        <v>566519.85</v>
      </c>
      <c r="F43" s="53"/>
      <c r="G43" s="54"/>
      <c r="H43" s="27"/>
      <c r="I43" s="27"/>
      <c r="J43" s="27"/>
      <c r="K43" s="27"/>
      <c r="L43" s="27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>
      <c r="A44" s="52" t="s">
        <v>42</v>
      </c>
      <c r="B44" s="53"/>
      <c r="C44" s="53"/>
      <c r="D44" s="54"/>
      <c r="E44" s="120">
        <v>-511771.09</v>
      </c>
      <c r="F44" s="61"/>
      <c r="G44" s="121"/>
      <c r="H44" s="119"/>
      <c r="I44" s="119"/>
      <c r="J44" s="27"/>
      <c r="K44" s="27"/>
      <c r="L44" s="27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s="1" customFormat="1">
      <c r="A45" s="30"/>
      <c r="B45" s="30"/>
      <c r="C45" s="30"/>
      <c r="D45" s="30"/>
      <c r="E45" s="116"/>
      <c r="F45" s="117"/>
      <c r="G45" s="117"/>
      <c r="H45" s="30"/>
      <c r="I45" s="30"/>
      <c r="J45" s="27"/>
      <c r="K45" s="27"/>
      <c r="L45" s="27"/>
    </row>
    <row r="46" spans="1:23">
      <c r="A46" s="28"/>
      <c r="B46" s="28"/>
      <c r="C46" s="28"/>
      <c r="D46" s="28"/>
      <c r="E46" s="30"/>
      <c r="F46" s="28"/>
      <c r="G46" s="28"/>
      <c r="H46" s="27"/>
      <c r="I46" s="27"/>
      <c r="J46" s="27"/>
      <c r="K46" s="27"/>
      <c r="L46" s="27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>
      <c r="A47" s="28"/>
      <c r="B47" s="28"/>
      <c r="C47" s="31" t="s">
        <v>34</v>
      </c>
      <c r="D47" s="28"/>
      <c r="E47" s="30"/>
      <c r="F47" s="28"/>
      <c r="G47" s="28"/>
      <c r="H47" s="27"/>
      <c r="I47" s="27"/>
      <c r="J47" s="27"/>
      <c r="K47" s="27"/>
      <c r="L47" s="27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>
      <c r="A48" s="9"/>
      <c r="B48" s="9"/>
      <c r="C48" s="9"/>
      <c r="D48" s="9"/>
      <c r="E48" s="10"/>
      <c r="F48" s="9"/>
      <c r="G48" s="9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>
      <c r="A49" s="9"/>
      <c r="B49" s="9"/>
      <c r="C49" s="9"/>
      <c r="D49" s="9"/>
      <c r="E49" s="10"/>
      <c r="F49" s="9"/>
      <c r="G49" s="9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>
      <c r="A50" s="9"/>
      <c r="B50" s="9"/>
      <c r="C50" s="9"/>
      <c r="D50" s="9"/>
      <c r="E50" s="10"/>
      <c r="F50" s="9"/>
      <c r="G50" s="9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>
      <c r="A51" s="9"/>
      <c r="B51" s="9"/>
      <c r="C51" s="9"/>
      <c r="D51" s="9"/>
      <c r="E51" s="10"/>
      <c r="F51" s="9"/>
      <c r="G51" s="9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</sheetData>
  <mergeCells count="76">
    <mergeCell ref="I4:J4"/>
    <mergeCell ref="H44:I44"/>
    <mergeCell ref="D13:F13"/>
    <mergeCell ref="B13:C13"/>
    <mergeCell ref="A1:N1"/>
    <mergeCell ref="B2:M2"/>
    <mergeCell ref="B3:M3"/>
    <mergeCell ref="C5:J5"/>
    <mergeCell ref="B12:C12"/>
    <mergeCell ref="D12:F12"/>
    <mergeCell ref="B11:C11"/>
    <mergeCell ref="D11:F11"/>
    <mergeCell ref="B6:J6"/>
    <mergeCell ref="B7:J7"/>
    <mergeCell ref="B9:M9"/>
    <mergeCell ref="D10:F10"/>
    <mergeCell ref="J30:L30"/>
    <mergeCell ref="G30:I30"/>
    <mergeCell ref="A28:L29"/>
    <mergeCell ref="B30:F30"/>
    <mergeCell ref="B10:C10"/>
    <mergeCell ref="D14:F14"/>
    <mergeCell ref="B14:C14"/>
    <mergeCell ref="B16:C16"/>
    <mergeCell ref="D16:F16"/>
    <mergeCell ref="B20:C20"/>
    <mergeCell ref="D20:F20"/>
    <mergeCell ref="B21:C21"/>
    <mergeCell ref="D21:F21"/>
    <mergeCell ref="B24:C24"/>
    <mergeCell ref="M35:V35"/>
    <mergeCell ref="B35:E35"/>
    <mergeCell ref="G35:I35"/>
    <mergeCell ref="M33:W33"/>
    <mergeCell ref="M31:W31"/>
    <mergeCell ref="B32:F32"/>
    <mergeCell ref="G32:I32"/>
    <mergeCell ref="G33:I33"/>
    <mergeCell ref="B31:F31"/>
    <mergeCell ref="J34:L34"/>
    <mergeCell ref="J33:L33"/>
    <mergeCell ref="J31:L31"/>
    <mergeCell ref="J32:L32"/>
    <mergeCell ref="B33:F33"/>
    <mergeCell ref="E38:G38"/>
    <mergeCell ref="A38:D38"/>
    <mergeCell ref="G34:I34"/>
    <mergeCell ref="D22:F22"/>
    <mergeCell ref="A43:D43"/>
    <mergeCell ref="B34:F34"/>
    <mergeCell ref="G31:I31"/>
    <mergeCell ref="B23:C23"/>
    <mergeCell ref="D23:F23"/>
    <mergeCell ref="B22:C22"/>
    <mergeCell ref="A42:D42"/>
    <mergeCell ref="E42:G42"/>
    <mergeCell ref="A44:D44"/>
    <mergeCell ref="E39:G39"/>
    <mergeCell ref="E40:G40"/>
    <mergeCell ref="E41:G41"/>
    <mergeCell ref="E43:G43"/>
    <mergeCell ref="E44:G44"/>
    <mergeCell ref="A39:D39"/>
    <mergeCell ref="A40:D40"/>
    <mergeCell ref="A41:D41"/>
    <mergeCell ref="B15:C15"/>
    <mergeCell ref="D15:F15"/>
    <mergeCell ref="B17:C17"/>
    <mergeCell ref="D17:E17"/>
    <mergeCell ref="B18:C18"/>
    <mergeCell ref="D18:E18"/>
    <mergeCell ref="B19:C19"/>
    <mergeCell ref="D19:E19"/>
    <mergeCell ref="B25:C25"/>
    <mergeCell ref="D25:E25"/>
    <mergeCell ref="D24:E2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Юзер</dc:creator>
  <cp:lastModifiedBy>Юзер</cp:lastModifiedBy>
  <cp:lastPrinted>2019-03-05T07:11:34Z</cp:lastPrinted>
  <dcterms:created xsi:type="dcterms:W3CDTF">2018-06-29T08:03:30Z</dcterms:created>
  <dcterms:modified xsi:type="dcterms:W3CDTF">2019-03-05T07:16:51Z</dcterms:modified>
</cp:coreProperties>
</file>