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7770" tabRatio="696" firstSheet="5" activeTab="8"/>
  </bookViews>
  <sheets>
    <sheet name="доходы" sheetId="1" r:id="rId1"/>
    <sheet name="прил.2 администр." sheetId="2" r:id="rId2"/>
    <sheet name="прил.3  ад.источ" sheetId="3" r:id="rId3"/>
    <sheet name="прилож.4 нормативы" sheetId="4" r:id="rId4"/>
    <sheet name="прил.5 ведом" sheetId="5" r:id="rId5"/>
    <sheet name="прил.6 раздел" sheetId="6" r:id="rId6"/>
    <sheet name="прил.7 программы" sheetId="7" r:id="rId7"/>
    <sheet name="прил.8,9 трансф." sheetId="8" r:id="rId8"/>
    <sheet name="прил.10 источ." sheetId="9" r:id="rId9"/>
    <sheet name="прил.11заимст." sheetId="10" r:id="rId10"/>
    <sheet name="Лист3" sheetId="11" r:id="rId11"/>
  </sheets>
  <externalReferences>
    <externalReference r:id="rId14"/>
    <externalReference r:id="rId15"/>
  </externalReferences>
  <definedNames>
    <definedName name="_xlnm.Print_Area" localSheetId="7">'прил.8,9 трансф.'!$A$1:$D$44</definedName>
  </definedNames>
  <calcPr fullCalcOnLoad="1"/>
</workbook>
</file>

<file path=xl/sharedStrings.xml><?xml version="1.0" encoding="utf-8"?>
<sst xmlns="http://schemas.openxmlformats.org/spreadsheetml/2006/main" count="1904" uniqueCount="426">
  <si>
    <t xml:space="preserve">                    ВСЕГО  ДОХОДОВ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</si>
  <si>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</si>
  <si>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151</t>
  </si>
  <si>
    <t>0000</t>
  </si>
  <si>
    <t>10</t>
  </si>
  <si>
    <t>03015</t>
  </si>
  <si>
    <t>02</t>
  </si>
  <si>
    <t>2</t>
  </si>
  <si>
    <t>Субвенции бюджетам субъектов Российской Федерации и муниципальных образований</t>
  </si>
  <si>
    <t>00</t>
  </si>
  <si>
    <t>03000</t>
  </si>
  <si>
    <t>01001</t>
  </si>
  <si>
    <t>Дотации на выравнивание бюджетной обеспеченности</t>
  </si>
  <si>
    <t>Дотации бюджетам субъектов Российской Федерации и муниципальных образований</t>
  </si>
  <si>
    <t>01000</t>
  </si>
  <si>
    <t>БЕЗВОЗМЕЗДНЫЕ ПОСТУПЛЕНИЯ ОТ ДРУГИХ БЮДЖЕТОВ БЮДЖЕТНОЙ СИСТЕМЫ РОССИЙСКОЙ ФЕДЕРАЦИИ</t>
  </si>
  <si>
    <t>000</t>
  </si>
  <si>
    <t>00000</t>
  </si>
  <si>
    <t>БЕЗВОЗМЕЗДНЫЕ ПОСТУПЛЕНИЯ</t>
  </si>
  <si>
    <t>140</t>
  </si>
  <si>
    <t>16</t>
  </si>
  <si>
    <t>1</t>
  </si>
  <si>
    <t>Штрафы. санкции, возмещение ущерба</t>
  </si>
  <si>
    <t>90000</t>
  </si>
  <si>
    <t>ШТРАФЫ, САНКЦИИ, ВОЗМЕЩЕНИЕ УЩЕРБА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</si>
  <si>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</si>
  <si>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430</t>
  </si>
  <si>
    <t>06025</t>
  </si>
  <si>
    <t>14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</si>
  <si>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</si>
  <si>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06020</t>
  </si>
  <si>
    <t>06000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</si>
  <si>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</si>
  <si>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410</t>
  </si>
  <si>
    <t>02053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</si>
  <si>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</si>
  <si>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02000</t>
  </si>
  <si>
    <t>ДОХОДЫ ОТ ПРОДАЖИ МАТЕРИАЛЬНЫХ И НЕМАТЕРИАЛЬНЫХ АКТИВОВ</t>
  </si>
  <si>
    <t>Прочие доходы от оказания платных услуг (работ) получателями средств бюджетов поселений</t>
  </si>
  <si>
    <t>130</t>
  </si>
  <si>
    <t>01995</t>
  </si>
  <si>
    <t>13</t>
  </si>
  <si>
    <t>Доходы от оказания платных услуг (работ)</t>
  </si>
  <si>
    <t>ДОХОДЫ ОТ ОКАЗАНИЯ ПЛАТНЫХ УСЛУГ (РАБОТ) И КОМПЕНСАЦИИ ЗАТРАТ ГОСУДАРСТВА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</si>
  <si>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</si>
  <si>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120</t>
  </si>
  <si>
    <t>05035</t>
  </si>
  <si>
    <t>11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</si>
  <si>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</si>
  <si>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05030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</si>
  <si>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</si>
  <si>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05025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</si>
  <si>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</si>
  <si>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05020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</si>
  <si>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</si>
  <si>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05013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</si>
  <si>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</si>
  <si>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>05010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</si>
  <si>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</si>
  <si>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05000</t>
  </si>
  <si>
    <t>ДОХОДЫ ОТ ИСПОЛЬЗОВАНИЯ ИМУЩЕСТВА, НАХОДЯЩЕГОСЯ В ГОСУДАРСТВЕННОЙ И МУНИЦИПАЛЬНОЙ СОБСТВЕННОСТИ</t>
  </si>
  <si>
    <t>110</t>
  </si>
  <si>
    <t>06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</si>
  <si>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</si>
  <si>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06013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</si>
  <si>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
</t>
  </si>
  <si>
    <t>06010</t>
  </si>
  <si>
    <t>Земельный налог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</si>
  <si>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</si>
  <si>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01030</t>
  </si>
  <si>
    <t>Налог на имущество физических лиц</t>
  </si>
  <si>
    <t>НАЛОГИ НА ИМУЩЕСТВО</t>
  </si>
  <si>
    <t>Минимальный налог, зачисляемый в бюджеты субъектов РФ</t>
  </si>
  <si>
    <t>01</t>
  </si>
  <si>
    <t>01050</t>
  </si>
  <si>
    <t>05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</si>
  <si>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</si>
  <si>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01021</t>
  </si>
  <si>
    <t>Налог, взимаемый с налогоплательщиков, выбравших в качестве объекта налогообложения доходы</t>
  </si>
  <si>
    <t>01011</t>
  </si>
  <si>
    <t>Налог, взимаемый в связи с применением упрощенной системы налогообложения</t>
  </si>
  <si>
    <t>НАЛОГИ НА СОВОКУПНЫЙ ДОХОД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</si>
  <si>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РФ</t>
  </si>
  <si>
    <t>02020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</si>
  <si>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</t>
  </si>
  <si>
    <t>02010</t>
  </si>
  <si>
    <t>Налог на доходы физических лиц</t>
  </si>
  <si>
    <t>НАЛОГИ НА ПРИБЫЛЬ, ДОХОДЫ</t>
  </si>
  <si>
    <t>НАЛОГОВЫЕ И НЕНАЛОГОВЫЕ ДОХОДЫ</t>
  </si>
  <si>
    <t>2016 год</t>
  </si>
  <si>
    <t xml:space="preserve">Наименование  </t>
  </si>
  <si>
    <t>Код</t>
  </si>
  <si>
    <t>(в рублях)</t>
  </si>
  <si>
    <t xml:space="preserve">городского поселения «Поселок Воротынск»  </t>
  </si>
  <si>
    <t>к решению Собрания представителей</t>
  </si>
  <si>
    <t>03</t>
  </si>
  <si>
    <t>НАЛОГИ НА ТОВАРЫ (РАБОТЫ, УСЛУГИ), РЕАЛИЗУЕМЫЕ НА ТЕРРИТОРИИ РОССИЙСКОЙ ФЕДЕРАЦИИ</t>
  </si>
  <si>
    <t>02230</t>
  </si>
  <si>
    <t>02240</t>
  </si>
  <si>
    <t>02250</t>
  </si>
  <si>
    <t>Доходы от уплаты акцизов на дизельное топливо, зачисляемые в консолидированные бюджеты субъектов РФ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</si>
  <si>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РФ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</si>
  <si>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РФ</t>
  </si>
  <si>
    <t>Приложение № 1</t>
  </si>
  <si>
    <t>Земельный налог с организаций, обладающих земельным участком, расположенным в границах городских поселений</t>
  </si>
  <si>
    <t>06033</t>
  </si>
  <si>
    <t>06043</t>
  </si>
  <si>
    <t>Земельный налог с физических лиц, обладающих земельным участком, расположенным в границах городских поселений</t>
  </si>
  <si>
    <t>51040</t>
  </si>
  <si>
    <t xml:space="preserve">Доходы от продажи земельных участков, находящихся в государственной и муниципальной собственности 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</si>
  <si>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</si>
  <si>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</si>
  <si>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0315</t>
  </si>
  <si>
    <t xml:space="preserve"> Дотации на выравнивание бюджетной обеспеченности</t>
  </si>
  <si>
    <t>17</t>
  </si>
  <si>
    <t xml:space="preserve">ПРОЧИЕ НЕНАЛОГОВЫЕ ДОХОДЫ
</t>
  </si>
  <si>
    <t xml:space="preserve">Прочие неналоговые доходы бюджетов городских поселений
</t>
  </si>
  <si>
    <t>05050</t>
  </si>
  <si>
    <t>180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</si>
  <si>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</si>
  <si>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Приложение № 9</t>
  </si>
  <si>
    <t>Наименование</t>
  </si>
  <si>
    <t>Целевая статья</t>
  </si>
  <si>
    <t>Группы и подгруппы видов расходов</t>
  </si>
  <si>
    <t>Муниципальная программа «Совершенствование организации по решению общегосударственных вопросов и созданию условий муниципальной службы в МО «Поселок Воротынск» на 2015 – 2018 годы»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</si>
  <si>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</si>
  <si>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</si>
  <si>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</si>
  <si>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</si>
  <si>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</si>
  <si>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</si>
  <si>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</si>
  <si>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</si>
  <si>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</si>
  <si>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</si>
  <si>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</si>
  <si>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</si>
  <si>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Депутаты представительного органа муниципального образования</t>
  </si>
  <si>
    <t>Глава местной администрации</t>
  </si>
  <si>
    <t>Резервные фонды местных администраций</t>
  </si>
  <si>
    <t>Инные бюджетные ассигнования</t>
  </si>
  <si>
    <t>800</t>
  </si>
  <si>
    <t>Резервные средства</t>
  </si>
  <si>
    <t>870</t>
  </si>
  <si>
    <t>Муниципальная программа «Капитальный ремонт, ремонт и содержание сети автомобильных дорог муниципального образования «Поселок Воротынск» на 2014 – 2016 годы»</t>
  </si>
  <si>
    <t>Муниципальная программа «Капитальный ремонт дворовых территорий и подъездов  к многоквартирным домам муниципального образования «Поселок Воротынск» на 2014 – 2016 годы»</t>
  </si>
  <si>
    <t>Муниципальная программа «Управление муниципальным имуществом муниципального образования «Поселок Воротынск» на 2015 – 2018 годы»</t>
  </si>
  <si>
    <t>Муниципальная программа «Проведение капитального ремонта многоквартирных жилых домов, расположенных на территории муниципального образования  «Поселок Воротынск» на 2014 – 2016 годы»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</si>
  <si>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</si>
  <si>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</si>
  <si>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</si>
  <si>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Уплата налогов, сборов и иных платежей</t>
  </si>
  <si>
    <t>850</t>
  </si>
  <si>
    <t>Уплата иных платежей</t>
  </si>
  <si>
    <t>853</t>
  </si>
  <si>
    <t>Муниципальная программа «Переселение граждан из аварийного жилья на территории муниципального образования «Поселок Воротынск» на 2013 – 2016 годы»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</si>
  <si>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строительства, осуществляемого за счет средств бюджета</t>
  </si>
  <si>
    <t>Капитальные вложения в объекты государственной (муниципальной) собственности</t>
  </si>
  <si>
    <t>400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</si>
  <si>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</si>
  <si>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</si>
  <si>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Муниципальная программа «Чистая вода на 2012-2017 годы»</t>
  </si>
  <si>
    <t>Муниципальная программа «Модернизация жилищно-коммунального комплекса муниципального образования «Поселок Воротынск» на 2013-2017 годы»</t>
  </si>
  <si>
    <t>Предоставление субсидий бюджетным, автономным и иным некоммерческим организациям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</si>
  <si>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</si>
  <si>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Расходы на выплаты персоналу казенных учреждений</t>
  </si>
  <si>
    <t>Субсидии бюджетным учреждениям</t>
  </si>
  <si>
    <t>600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</si>
  <si>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</si>
  <si>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Муниципальная программа «О мерах социальной поддержки специалистов,  работающих в сельской местности, а также вышедших на пенсию, на территории муниципального образования «Поселок Воротынск» на 2015-2018 годы»</t>
  </si>
  <si>
    <t>Оказание мер социальной поддержки отдельных категорий граждан</t>
  </si>
  <si>
    <t>Межбюджетные трансферты</t>
  </si>
  <si>
    <t>500</t>
  </si>
  <si>
    <t>Иные межбюджетные трансферты</t>
  </si>
  <si>
    <t>540</t>
  </si>
  <si>
    <t>Муниципальная программа «Развитие  физической культуры и спорта в муниципальном образовании «Поселок Воротынск» на 2015 – 2018 годы»</t>
  </si>
  <si>
    <t>Муниципальная программа «Развитие библиотечного обслуживания населения муниципального образования «Поселок Воротынск»  на 2015-2018 годы»</t>
  </si>
  <si>
    <t>Непрограммные расходы федеральных органов исполнительной власти</t>
  </si>
  <si>
    <t xml:space="preserve">Непрограммные расходы </t>
  </si>
  <si>
    <t>Осуществление первичного воинского учета на территориях, где отсутствуют военные комиссариаты</t>
  </si>
  <si>
    <t>ВСЕГО РАСХОДОВ</t>
  </si>
  <si>
    <t>Х</t>
  </si>
  <si>
    <t>Приложение № 2</t>
  </si>
  <si>
    <t>Код администра-тора</t>
  </si>
  <si>
    <t>Код дохода</t>
  </si>
  <si>
    <t>ИНН</t>
  </si>
  <si>
    <t>КПП</t>
  </si>
  <si>
    <t>003</t>
  </si>
  <si>
    <t>Администрация (исполнительно распорятительный орган) городского поселения «Поселок Воротынск»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</si>
  <si>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</si>
  <si>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</si>
  <si>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1 11 05025 13 0000 120</t>
  </si>
  <si>
    <t>Доходы, получаемые в виде арендной платы за земельные учаски,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</si>
  <si>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1 11 05035 13 0000 120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</si>
  <si>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бюджетных и автономных учреждений)</t>
  </si>
  <si>
    <t>1 13 01995 13 0000 130</t>
  </si>
  <si>
    <t>1 14 02053 13 0000 410</t>
  </si>
  <si>
    <t>Доходы от реализации имущества, находящегося в оперативном управлении учреждений находящихся в ведении органов управления поселений (за исключением имущества муниципальных автономных учреждений , а также имущества муниципальных унитарных предприятий, в том числе казённых), в части реализации основных средств по указанному имуществу</t>
  </si>
  <si>
    <t>1 14 06013 13 0000 430</t>
  </si>
  <si>
    <t>1 14 06025 13 0000 430</t>
  </si>
  <si>
    <t>Доходы от продажи земельных участков, находящихся в собственности поселений ( за исключением земельных участков муниципальных автономных учреждений )</t>
  </si>
  <si>
    <t>1 16 90050 13 0000 140</t>
  </si>
  <si>
    <t>Прочие поступления от денежных взысканий ( штрафов) и иных сумм в возмещение ущерба, зачисляемые в бюджеты поселений</t>
  </si>
  <si>
    <t>1 17 01050 13 0000 180</t>
  </si>
  <si>
    <t>Невыясненные поступления зачисляемые в бюджеты поселений</t>
  </si>
  <si>
    <t>1 17 05050 13 0000 180</t>
  </si>
  <si>
    <t>Прочие неналоговые доходы бюджетов поселений</t>
  </si>
  <si>
    <t>2 02 01001 13 0315 151</t>
  </si>
  <si>
    <t>Дотации бюджетам поселений на выравнивание бюджетной обеспеченности</t>
  </si>
  <si>
    <t>2 02 03015 13 0000 151</t>
  </si>
  <si>
    <t>2 02 04012 13 0000 151</t>
  </si>
  <si>
    <t>Межбюджетные трансферты, передаваемые бюджетам поселений для компенсации дополнительных расходов, возникших в результате решений принятых органами власти другого уровня</t>
  </si>
  <si>
    <t>2 19 05000 13 6409 151</t>
  </si>
  <si>
    <t>Возврат остатков межбюджетные трансфертов прошлых лет на компенсацию дополнительных расходов, возникших в результате решений принятых органами власти другого уровня</t>
  </si>
  <si>
    <t>2 02 02999 13 0278 151</t>
  </si>
  <si>
    <t>Прочие субсидии бюджетам поселений на капитальный ремонт и ремонт дворовых территорий многоквартирных домов, проезд к дворовым территориям многоквартирных домов населённых пунктов</t>
  </si>
  <si>
    <t>2 02 02999 13 0204 151</t>
  </si>
  <si>
    <t>Прочие субсидии бюджетам поселений на капитальный ремонт и ремонт автомобильных дорог общего пользования населённых пунктов</t>
  </si>
  <si>
    <t>2 02 02999 13 0273 151</t>
  </si>
  <si>
    <t>Прочие субсидии бюджетам поселений на реализацию мероприятий по подпрограмме «Чистая Вода»</t>
  </si>
  <si>
    <t>2 02 02999 13 0276 151</t>
  </si>
  <si>
    <t>Субсидии местным бюджетам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</si>
  <si>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2 02 02999 13 0286 151</t>
  </si>
  <si>
    <t>Субсидия на реализацию мероприятий долгосрочной целевой программы «Энергосбережение и повышение энергоэффективности в Калужской области» на 2012-2020 г.г.</t>
  </si>
  <si>
    <t xml:space="preserve"> Главные администраторы доходов  бюджета городского поселения "Поселок Воротынск"- органы вышестоящих уровней власти на 2016 год </t>
  </si>
  <si>
    <t>Администрация (исполнительно-распорядительный орган) муниципального района "Бабынинский район"</t>
  </si>
  <si>
    <t>2 08 05000 13 0000 180</t>
  </si>
  <si>
    <t>Перечисления из бюджетов поселений ( в бюджеты поселений) для осуществления возврата 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</si>
  <si>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Приложение № 3 </t>
  </si>
  <si>
    <t>Администраторы источников финансирования дефицита  бюджета городского поселения "Поселок Воротынск"  на 2016 год</t>
  </si>
  <si>
    <t xml:space="preserve">Код группы, подгруппы и вида источников </t>
  </si>
  <si>
    <t>Администрация (исполнительно распорятительный орган) МО «Поселок Воротынск»</t>
  </si>
  <si>
    <t>01 02 00 00 10 0000 710</t>
  </si>
  <si>
    <t>Получение кредитов от кредитных организаций бюджетами поселений в валюте Российской Федерации</t>
  </si>
  <si>
    <t>01 02 00 00 10 0000 810</t>
  </si>
  <si>
    <t>Погашение бюджетами поселений кредитов от кредитных организаций в валюте Российской Федерации</t>
  </si>
  <si>
    <t>Получение  кредитов от других бюджетов бюджетной системы Российской Федерации бюджетами поселений в валюте Российской Федерации</t>
  </si>
  <si>
    <t>Погашение  кредитов от других бюджетов бюджетной системы Российской Федерации бюджетами поселений в валюте Российской Федерации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</si>
  <si>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</si>
  <si>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</si>
  <si>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</si>
  <si>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</si>
  <si>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КГРБС</t>
  </si>
  <si>
    <t>Раздел, подраздел</t>
  </si>
  <si>
    <t>Администрация (исполнительно-распорядительный орган) муниципального образования "Поселок Воротынск"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</si>
  <si>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</si>
  <si>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</si>
  <si>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</si>
  <si>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</si>
  <si>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</si>
  <si>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</si>
  <si>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</si>
  <si>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</si>
  <si>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</si>
  <si>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</si>
  <si>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</si>
  <si>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</si>
  <si>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</si>
  <si>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</si>
  <si>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</si>
  <si>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</si>
  <si>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</si>
  <si>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</si>
  <si>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</si>
  <si>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</si>
  <si>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</si>
  <si>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</si>
  <si>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</si>
  <si>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</si>
  <si>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</si>
  <si>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</si>
  <si>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Муниципальная программа «Благоустройство территории муниципального образования «Поселок Воротынск» на 2015-2018 годы»</t>
  </si>
  <si>
    <t>Коммунальное хозяйство</t>
  </si>
  <si>
    <t>0502</t>
  </si>
  <si>
    <t>Благоустройство</t>
  </si>
  <si>
    <t>0503</t>
  </si>
  <si>
    <t>Культура и кинематография</t>
  </si>
  <si>
    <t>0800</t>
  </si>
  <si>
    <t>Культура</t>
  </si>
  <si>
    <t>0801</t>
  </si>
  <si>
    <t>611</t>
  </si>
  <si>
    <t xml:space="preserve"> </t>
  </si>
  <si>
    <t>Социальная политика</t>
  </si>
  <si>
    <t>1000</t>
  </si>
  <si>
    <t>Социальное обеспечение населения</t>
  </si>
  <si>
    <t>1003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</si>
  <si>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</si>
  <si>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</si>
  <si>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</si>
  <si>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</si>
  <si>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</si>
  <si>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</si>
  <si>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 xml:space="preserve">Обслуживание государственного и муниципального долга </t>
  </si>
  <si>
    <t>1300</t>
  </si>
  <si>
    <t xml:space="preserve">Обслуживание государственного внутреннего и муниципального долга </t>
  </si>
  <si>
    <t>1301</t>
  </si>
  <si>
    <t>Приложение № 5</t>
  </si>
  <si>
    <t>Приложение № 7</t>
  </si>
  <si>
    <t>№ п/п</t>
  </si>
  <si>
    <t>Наименование вида межбюджетных трансфертов</t>
  </si>
  <si>
    <t>Межбюджетные трансферты - всего</t>
  </si>
  <si>
    <t>I.</t>
  </si>
  <si>
    <t>Субвенции из  бюджета МР "Бабынинский район"</t>
  </si>
  <si>
    <t>1.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</si>
  <si>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</si>
  <si>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II.</t>
  </si>
  <si>
    <t>Дотации из бюджета МО МР "Бабынинский район"</t>
  </si>
  <si>
    <t>дотации бюджетам поселений на выравнивание уровня бюджетной обеспеченности</t>
  </si>
  <si>
    <t>Приложение № 8</t>
  </si>
  <si>
    <t>городского поселения «Поселок Воротынск»</t>
  </si>
  <si>
    <t>Оказание мер социальной поддержки по оплате жилищно-коммунальных услуг работникам культуры в соответствии с Законом Калужской области от 30.12.2004г. № 13-ОЗ "О мерах социальной поддержки специалистов, работающих в сельской местности, а также специалистов, вышедших на пенсию" за счет средст местных бюджетов</t>
  </si>
  <si>
    <t>Исполнение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</si>
  <si>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городского поселения "Поселок Воротынск"</t>
  </si>
  <si>
    <t xml:space="preserve">Наименование </t>
  </si>
  <si>
    <t>Сумма</t>
  </si>
  <si>
    <t>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</si>
  <si>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</si>
  <si>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кредитов от других бюджетов бюджетной системы Российской Федерации бюджетами поселений в валюте Российской Федеерации</t>
  </si>
  <si>
    <t>Погашение кредитов от кредитных организаций бюджетами поселений в валюте Российской Федерации</t>
  </si>
  <si>
    <t>Итого  источники внутреннего финансирования дефицита местного бюджета</t>
  </si>
  <si>
    <t>Вид муниципальных заимствований</t>
  </si>
  <si>
    <t xml:space="preserve">Привлечение </t>
  </si>
  <si>
    <t xml:space="preserve">Погашение </t>
  </si>
  <si>
    <t xml:space="preserve">Кредиты от других бюджетов бюджетной системы Российской Федерации </t>
  </si>
  <si>
    <t xml:space="preserve">Кредиты, полученные от кредитных организаций  в валюте Российской Федерации </t>
  </si>
  <si>
    <t>ИТОГО</t>
  </si>
  <si>
    <t>Приложение № 6</t>
  </si>
  <si>
    <t>Муниципальная программа «Развитие культуры в городском поселении «Поселок Воротынск» на 2015-2016 годы»</t>
  </si>
  <si>
    <t>01 0 00 00000</t>
  </si>
  <si>
    <t>01 0 00 07420</t>
  </si>
  <si>
    <t>01 0 00 07400</t>
  </si>
  <si>
    <t>01 0 00 07450</t>
  </si>
  <si>
    <t>01 0 00 07600</t>
  </si>
  <si>
    <t>99 0 00 00000</t>
  </si>
  <si>
    <t>99 9 00 00000</t>
  </si>
  <si>
    <t>99 9 00 51180</t>
  </si>
  <si>
    <t>03 0 00 00000</t>
  </si>
  <si>
    <t>06 0 00 00000</t>
  </si>
  <si>
    <t>06 0 00 96030</t>
  </si>
  <si>
    <t>08 0 00 00000</t>
  </si>
  <si>
    <t>Выполнение долговых обязательств, своевременное финансирование расходов на обслуживание муниципального долга</t>
  </si>
  <si>
    <t xml:space="preserve">Капитальный ремонт дворовых территорий и подъездов  к многоквартирным домам </t>
  </si>
  <si>
    <t>Капитальный ремонт многоквартирных жилых домов</t>
  </si>
  <si>
    <t>01 0 00 00100</t>
  </si>
  <si>
    <t>07 0 00 00000</t>
  </si>
  <si>
    <t>07 0 00 00600</t>
  </si>
  <si>
    <t>Повышение эффективности функционирования ЖКХ, улучшение качества предоставляемых услуг</t>
  </si>
  <si>
    <t>08 0 00  00700</t>
  </si>
  <si>
    <t>Основное мероприятие "Уличное освещение"</t>
  </si>
  <si>
    <t>Основное мероприятие "Прочие работы по благоустройству"</t>
  </si>
  <si>
    <t>11 0 00 00000</t>
  </si>
  <si>
    <t>Основное мероприятие "Организация и содержание мест захоронения"</t>
  </si>
  <si>
    <t>11 0 00 00120</t>
  </si>
  <si>
    <t>13 0 00 00000</t>
  </si>
  <si>
    <t>13 0 00 00140</t>
  </si>
  <si>
    <t>18 0 00 00000</t>
  </si>
  <si>
    <t>18 0 00 07520</t>
  </si>
  <si>
    <t>Непрограммные расходы</t>
  </si>
  <si>
    <t>Основное мероприятие "Расходы на мероприятия в области национальной экономики"</t>
  </si>
  <si>
    <t>93 0 00 00000</t>
  </si>
  <si>
    <t>93 0 01 00140</t>
  </si>
  <si>
    <t>Основное мероприятие "Расходы на мероприятия в области национальной безопасности и правоохранительной деятельности"</t>
  </si>
  <si>
    <t>93 0 02 00150</t>
  </si>
  <si>
    <t>Реализация мероприятий в рамках муниципальной программы «Управление муниципальным имуществом муниципального образования «Поселок Воротынск» на 2015 – 2018 годы»</t>
  </si>
  <si>
    <t>Реализация мероприятий в рамках муниципальной программы «Развитие культуры в городском поселении «Поселок Воротынск» на 2015-2016 годы»</t>
  </si>
  <si>
    <t>Реализация мероприятий в рамках муниципальной программы «Чистая вода на 2012-2017 годы»</t>
  </si>
  <si>
    <t>Реализация мероприятий в рамках муниципальной программы «Развитие  физической культуры и спорта в муниципальном образовании «Поселок Воротынск» на 2015 – 2018 годы»</t>
  </si>
  <si>
    <t>Реализация мероприятий в рамках муниципальной программы «Развитие библиотечного обслуживания населения муниципального образования «Поселок Воротынск»  на 2015-2018 годы»</t>
  </si>
  <si>
    <t>Реализация мероприятий в рамках муниципальной программы «Капитальный ремонт, ремонт и содержание сети автомобильных дорог муниципального образования «Поселок Воротынск» на 2014 – 2016 годы»</t>
  </si>
  <si>
    <t>Непрограммные расходы органов местного самоуправления</t>
  </si>
  <si>
    <t>01 03 01 00 10 0000 810</t>
  </si>
  <si>
    <t xml:space="preserve">  01 03 01 00 10 0000 710</t>
  </si>
  <si>
    <t>03 0 00 00130</t>
  </si>
  <si>
    <t>17 0 00 00000</t>
  </si>
  <si>
    <t>17 0 01 00800</t>
  </si>
  <si>
    <t>17 0 02 00900</t>
  </si>
  <si>
    <t>17 0 03 00110</t>
  </si>
  <si>
    <t>24 0 00 00000</t>
  </si>
  <si>
    <t>24 0 00 00200</t>
  </si>
  <si>
    <t>15 0 00 00000</t>
  </si>
  <si>
    <t>15 0 00 00500</t>
  </si>
  <si>
    <t>14 0 00 00000</t>
  </si>
  <si>
    <t>14 0 00 00300</t>
  </si>
  <si>
    <t>38 0 00 00000</t>
  </si>
  <si>
    <t>38 0 00 00400</t>
  </si>
  <si>
    <t>380 00 00400</t>
  </si>
  <si>
    <t>Приложение № 10</t>
  </si>
  <si>
    <t xml:space="preserve">Приложение № 11 </t>
  </si>
  <si>
    <t>Код доходов бюджета</t>
  </si>
  <si>
    <t>Наименование кода поступлений в бюджет</t>
  </si>
  <si>
    <t>Норматив  бюджетов поселений</t>
  </si>
  <si>
    <t>В ЧАСТИ ШТРАФОВ, САНКЦИЙ, ВОЗМЕЩЕНИЯ УЩЕРБА</t>
  </si>
  <si>
    <t>В ЧАСТИ ДОХОДОВ ОТ ОКАЗАНИЯ ПЛАТНЫХ УСЛУГ (РАБОТ) И КОМПЕНСАЦИИ ЗАТРАТ ГОСУДАРСТВА</t>
  </si>
  <si>
    <t>В ЧАСТИ ПРОЧИХ НЕНАЛОГОВЫХ ДОХОДОВ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</si>
  <si>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</si>
  <si>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 xml:space="preserve"> 000 1 16 23051 13 0000 140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</si>
  <si>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поселений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</si>
  <si>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</si>
  <si>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 xml:space="preserve">  000 1 16 23052 13 0000 140</t>
  </si>
  <si>
    <t xml:space="preserve"> 000 1 16 90050 13 0000 140</t>
  </si>
  <si>
    <t>Прочие доходы от оказания платных услуг (работ) получателями средств бюджетов городских поселений</t>
  </si>
  <si>
    <t xml:space="preserve"> 000 1 13 01995 13 0000 130</t>
  </si>
  <si>
    <t>Прочие доходы от компенсации затрат бюджетов городских поселений</t>
  </si>
  <si>
    <t xml:space="preserve"> 000 1 13 02995 13 0000 130</t>
  </si>
  <si>
    <t>Невыясненные поступления, зачисляемые в бюджеты городских поселений</t>
  </si>
  <si>
    <t>000 1 17 01050 13 0000 180</t>
  </si>
  <si>
    <t>Прочие неналоговые доходы бюджетов городских поселений</t>
  </si>
  <si>
    <t>000 1 17 05050 13 0000 180</t>
  </si>
  <si>
    <t xml:space="preserve">Приложение № 4 </t>
  </si>
  <si>
    <t xml:space="preserve">Нормативы зачисления доходов
</t>
  </si>
  <si>
    <t xml:space="preserve">в бюджет городского поселения «Поселок Воротынск» </t>
  </si>
  <si>
    <t xml:space="preserve">Доходы городского поселения «Поселок Воротынск» </t>
  </si>
  <si>
    <t xml:space="preserve">Ведомственная структура расходов  бюджета городского поселения «Поселок Воротынск» </t>
  </si>
  <si>
    <t>Распределение бюджетных ассигнований местного бюджета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городского поселения «Поселок Воротынск»  на 2016 год</t>
  </si>
  <si>
    <t xml:space="preserve">Распределение бюджетных ассигнований местного бюджета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городского поселения «Поселок Воротынск»  </t>
  </si>
  <si>
    <t xml:space="preserve">Межбюджетные трансферты, предоставляемые из бюджета городского поселения "Поселок Воротынск" бюджету  МР "Бабынинский район" </t>
  </si>
  <si>
    <t xml:space="preserve">Межбюджетные трансферты, получаемые из федерального, областного бюджета и бюджета  МР "Бабынинский район" бюджету городского поселения "Поселок Воротынск" </t>
  </si>
  <si>
    <t xml:space="preserve">Источники внутреннего финансирования дефицита  бюджета городского поселения «Поселок Воротынск» </t>
  </si>
  <si>
    <t xml:space="preserve">Программа муниципальных внутренних заимствований                                                                                         городского поселения «Поселок Воротынск» </t>
  </si>
  <si>
    <t>Перечень главных администраторов доходов бюджета городского поселения «Поселок Воротынск» на 2016 год</t>
  </si>
  <si>
    <t xml:space="preserve">от 29 декабря 2015г. № 53  </t>
  </si>
  <si>
    <t xml:space="preserve">от 29 декабря 2015г. № 53 </t>
  </si>
  <si>
    <t xml:space="preserve">от 29  декабря 2015г. № 53 </t>
  </si>
  <si>
    <t xml:space="preserve">от 29 декабря 2015 г. № 53  </t>
  </si>
  <si>
    <t xml:space="preserve">от 29 декабря 2015 г. №  53 </t>
  </si>
  <si>
    <t>012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</si>
</sst>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??_р_._-;_-@_-"/>
    <numFmt numFmtId="173" formatCode="#,##0.00_ ;\-#,##0.00\ "/>
    <numFmt numFmtId="174" formatCode="0.0%"/>
    <numFmt numFmtId="175" formatCode="_-* #,##0.0_р_._-;\-* #,##0.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2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1"/>
      <color theme="1"/>
      <name val="Times New Roman"/>
      <family val="1"/>
    </font>
    <font>
      <sz val="8.5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15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43" fontId="2" fillId="0" borderId="0" xfId="64" applyFont="1" applyAlignment="1">
      <alignment/>
    </xf>
    <xf numFmtId="0" fontId="0" fillId="0" borderId="0" xfId="0" applyAlignment="1">
      <alignment horizontal="right"/>
    </xf>
    <xf numFmtId="172" fontId="4" fillId="33" borderId="0" xfId="63" applyNumberFormat="1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right" vertical="center" wrapText="1"/>
    </xf>
    <xf numFmtId="172" fontId="6" fillId="33" borderId="10" xfId="63" applyNumberFormat="1" applyFont="1" applyFill="1" applyBorder="1" applyAlignment="1">
      <alignment horizontal="right" vertical="center"/>
    </xf>
    <xf numFmtId="172" fontId="7" fillId="33" borderId="10" xfId="64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vertical="top" wrapText="1"/>
    </xf>
    <xf numFmtId="49" fontId="8" fillId="33" borderId="10" xfId="0" applyNumberFormat="1" applyFont="1" applyFill="1" applyBorder="1" applyAlignment="1">
      <alignment horizontal="center" vertical="top"/>
    </xf>
    <xf numFmtId="49" fontId="7" fillId="33" borderId="10" xfId="0" applyNumberFormat="1" applyFont="1" applyFill="1" applyBorder="1" applyAlignment="1">
      <alignment vertical="top"/>
    </xf>
    <xf numFmtId="172" fontId="6" fillId="33" borderId="10" xfId="64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vertical="top" wrapText="1"/>
    </xf>
    <xf numFmtId="49" fontId="6" fillId="33" borderId="10" xfId="0" applyNumberFormat="1" applyFont="1" applyFill="1" applyBorder="1" applyAlignment="1">
      <alignment horizontal="center" vertical="top"/>
    </xf>
    <xf numFmtId="49" fontId="9" fillId="33" borderId="10" xfId="0" applyNumberFormat="1" applyFont="1" applyFill="1" applyBorder="1" applyAlignment="1">
      <alignment vertical="top"/>
    </xf>
    <xf numFmtId="172" fontId="10" fillId="33" borderId="10" xfId="64" applyNumberFormat="1" applyFont="1" applyFill="1" applyBorder="1" applyAlignment="1">
      <alignment horizontal="right" vertical="center"/>
    </xf>
    <xf numFmtId="0" fontId="11" fillId="33" borderId="10" xfId="0" applyFont="1" applyFill="1" applyBorder="1" applyAlignment="1">
      <alignment vertical="top" wrapText="1"/>
    </xf>
    <xf numFmtId="49" fontId="11" fillId="33" borderId="10" xfId="0" applyNumberFormat="1" applyFont="1" applyFill="1" applyBorder="1" applyAlignment="1">
      <alignment horizontal="center" vertical="top"/>
    </xf>
    <xf numFmtId="49" fontId="10" fillId="33" borderId="10" xfId="0" applyNumberFormat="1" applyFont="1" applyFill="1" applyBorder="1" applyAlignment="1">
      <alignment vertical="top"/>
    </xf>
    <xf numFmtId="0" fontId="9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vertical="top" wrapText="1"/>
    </xf>
    <xf numFmtId="172" fontId="9" fillId="33" borderId="10" xfId="64" applyNumberFormat="1" applyFont="1" applyFill="1" applyBorder="1" applyAlignment="1">
      <alignment horizontal="right" vertical="center"/>
    </xf>
    <xf numFmtId="49" fontId="6" fillId="33" borderId="11" xfId="0" applyNumberFormat="1" applyFont="1" applyFill="1" applyBorder="1" applyAlignment="1">
      <alignment horizontal="center" vertical="top"/>
    </xf>
    <xf numFmtId="49" fontId="8" fillId="33" borderId="11" xfId="0" applyNumberFormat="1" applyFont="1" applyFill="1" applyBorder="1" applyAlignment="1">
      <alignment horizontal="center" vertical="top"/>
    </xf>
    <xf numFmtId="0" fontId="10" fillId="33" borderId="10" xfId="0" applyFont="1" applyFill="1" applyBorder="1" applyAlignment="1">
      <alignment vertical="top" wrapText="1"/>
    </xf>
    <xf numFmtId="49" fontId="11" fillId="33" borderId="12" xfId="0" applyNumberFormat="1" applyFont="1" applyFill="1" applyBorder="1" applyAlignment="1">
      <alignment horizontal="center" vertical="top"/>
    </xf>
    <xf numFmtId="172" fontId="11" fillId="33" borderId="10" xfId="64" applyNumberFormat="1" applyFont="1" applyFill="1" applyBorder="1" applyAlignment="1">
      <alignment horizontal="right" vertical="center"/>
    </xf>
    <xf numFmtId="172" fontId="7" fillId="0" borderId="10" xfId="63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vertical="top"/>
    </xf>
    <xf numFmtId="172" fontId="10" fillId="0" borderId="10" xfId="63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vertical="top"/>
    </xf>
    <xf numFmtId="49" fontId="10" fillId="0" borderId="10" xfId="0" applyNumberFormat="1" applyFont="1" applyFill="1" applyBorder="1" applyAlignment="1">
      <alignment vertical="top"/>
    </xf>
    <xf numFmtId="172" fontId="9" fillId="0" borderId="10" xfId="63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/>
    </xf>
    <xf numFmtId="49" fontId="9" fillId="0" borderId="10" xfId="0" applyNumberFormat="1" applyFont="1" applyFill="1" applyBorder="1" applyAlignment="1">
      <alignment vertical="top"/>
    </xf>
    <xf numFmtId="172" fontId="7" fillId="33" borderId="10" xfId="63" applyNumberFormat="1" applyFont="1" applyFill="1" applyBorder="1" applyAlignment="1">
      <alignment horizontal="right" vertical="center"/>
    </xf>
    <xf numFmtId="172" fontId="10" fillId="33" borderId="10" xfId="63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top" wrapText="1"/>
    </xf>
    <xf numFmtId="172" fontId="9" fillId="33" borderId="10" xfId="63" applyNumberFormat="1" applyFont="1" applyFill="1" applyBorder="1" applyAlignment="1">
      <alignment horizontal="right" vertical="center"/>
    </xf>
    <xf numFmtId="172" fontId="8" fillId="33" borderId="10" xfId="63" applyNumberFormat="1" applyFont="1" applyFill="1" applyBorder="1" applyAlignment="1">
      <alignment horizontal="right" vertical="center"/>
    </xf>
    <xf numFmtId="172" fontId="11" fillId="33" borderId="10" xfId="63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right"/>
    </xf>
    <xf numFmtId="0" fontId="13" fillId="0" borderId="0" xfId="0" applyFont="1" applyFill="1" applyAlignment="1">
      <alignment horizontal="center" wrapText="1"/>
    </xf>
    <xf numFmtId="0" fontId="12" fillId="0" borderId="0" xfId="0" applyFont="1" applyFill="1" applyAlignment="1">
      <alignment/>
    </xf>
    <xf numFmtId="0" fontId="0" fillId="0" borderId="0" xfId="0" applyFont="1" applyAlignment="1">
      <alignment/>
    </xf>
    <xf numFmtId="0" fontId="15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62" fillId="0" borderId="0" xfId="0" applyFont="1" applyAlignment="1">
      <alignment/>
    </xf>
    <xf numFmtId="172" fontId="7" fillId="0" borderId="10" xfId="64" applyNumberFormat="1" applyFont="1" applyFill="1" applyBorder="1" applyAlignment="1">
      <alignment horizontal="right" vertical="center"/>
    </xf>
    <xf numFmtId="172" fontId="8" fillId="0" borderId="10" xfId="64" applyNumberFormat="1" applyFont="1" applyFill="1" applyBorder="1" applyAlignment="1">
      <alignment horizontal="right" vertical="center"/>
    </xf>
    <xf numFmtId="0" fontId="63" fillId="0" borderId="0" xfId="0" applyFont="1" applyAlignment="1">
      <alignment horizontal="right"/>
    </xf>
    <xf numFmtId="0" fontId="63" fillId="0" borderId="0" xfId="0" applyFont="1" applyAlignment="1">
      <alignment horizontal="center" vertical="top" wrapText="1"/>
    </xf>
    <xf numFmtId="0" fontId="63" fillId="0" borderId="0" xfId="0" applyFont="1" applyAlignment="1">
      <alignment horizontal="right" vertical="top" wrapText="1"/>
    </xf>
    <xf numFmtId="43" fontId="63" fillId="0" borderId="0" xfId="0" applyNumberFormat="1" applyFont="1" applyAlignment="1">
      <alignment horizontal="center" vertical="top" wrapText="1"/>
    </xf>
    <xf numFmtId="171" fontId="63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10" xfId="0" applyFont="1" applyBorder="1" applyAlignment="1">
      <alignment horizontal="center" vertical="top" wrapText="1"/>
    </xf>
    <xf numFmtId="49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64" fillId="34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vertical="top" wrapText="1"/>
    </xf>
    <xf numFmtId="0" fontId="65" fillId="34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49" fontId="64" fillId="34" borderId="1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top" wrapText="1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0" fontId="65" fillId="34" borderId="10" xfId="0" applyFont="1" applyFill="1" applyBorder="1" applyAlignment="1">
      <alignment horizontal="center" vertical="center" wrapText="1"/>
    </xf>
    <xf numFmtId="0" fontId="64" fillId="34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right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43" fontId="0" fillId="0" borderId="0" xfId="0" applyNumberFormat="1" applyAlignment="1">
      <alignment/>
    </xf>
    <xf numFmtId="0" fontId="63" fillId="0" borderId="0" xfId="0" applyFont="1" applyAlignment="1">
      <alignment/>
    </xf>
    <xf numFmtId="171" fontId="0" fillId="0" borderId="0" xfId="0" applyNumberForma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2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172" fontId="17" fillId="0" borderId="10" xfId="63" applyNumberFormat="1" applyFont="1" applyBorder="1" applyAlignment="1">
      <alignment horizontal="center" vertical="center" wrapText="1"/>
    </xf>
    <xf numFmtId="172" fontId="21" fillId="0" borderId="10" xfId="63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172" fontId="19" fillId="0" borderId="10" xfId="63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0" fontId="12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172" fontId="14" fillId="0" borderId="10" xfId="63" applyNumberFormat="1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/>
    </xf>
    <xf numFmtId="172" fontId="19" fillId="0" borderId="10" xfId="63" applyNumberFormat="1" applyFont="1" applyBorder="1" applyAlignment="1">
      <alignment vertical="center" wrapText="1"/>
    </xf>
    <xf numFmtId="0" fontId="63" fillId="0" borderId="10" xfId="0" applyFont="1" applyBorder="1" applyAlignment="1">
      <alignment horizontal="center" vertical="center"/>
    </xf>
    <xf numFmtId="172" fontId="63" fillId="0" borderId="10" xfId="65" applyNumberFormat="1" applyFont="1" applyBorder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 horizontal="right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172" fontId="19" fillId="0" borderId="10" xfId="65" applyNumberFormat="1" applyFont="1" applyBorder="1" applyAlignment="1">
      <alignment horizontal="center" vertical="center"/>
    </xf>
    <xf numFmtId="0" fontId="63" fillId="0" borderId="0" xfId="0" applyFont="1" applyAlignment="1">
      <alignment/>
    </xf>
    <xf numFmtId="0" fontId="63" fillId="0" borderId="10" xfId="0" applyFont="1" applyBorder="1" applyAlignment="1">
      <alignment horizontal="center" vertical="center" wrapText="1"/>
    </xf>
    <xf numFmtId="172" fontId="12" fillId="0" borderId="10" xfId="63" applyNumberFormat="1" applyFont="1" applyBorder="1" applyAlignment="1">
      <alignment horizontal="center" vertical="center" wrapText="1"/>
    </xf>
    <xf numFmtId="172" fontId="14" fillId="0" borderId="10" xfId="0" applyNumberFormat="1" applyFont="1" applyBorder="1" applyAlignment="1">
      <alignment horizontal="center" vertical="center" wrapText="1"/>
    </xf>
    <xf numFmtId="172" fontId="63" fillId="0" borderId="0" xfId="0" applyNumberFormat="1" applyFont="1" applyAlignment="1">
      <alignment/>
    </xf>
    <xf numFmtId="0" fontId="67" fillId="0" borderId="10" xfId="0" applyFont="1" applyBorder="1" applyAlignment="1">
      <alignment horizontal="center" vertical="top" wrapText="1"/>
    </xf>
    <xf numFmtId="0" fontId="68" fillId="0" borderId="10" xfId="0" applyFont="1" applyFill="1" applyBorder="1" applyAlignment="1">
      <alignment horizontal="left" vertical="top" wrapText="1"/>
    </xf>
    <xf numFmtId="49" fontId="68" fillId="0" borderId="10" xfId="0" applyNumberFormat="1" applyFont="1" applyFill="1" applyBorder="1" applyAlignment="1">
      <alignment horizontal="center" vertical="top" wrapText="1"/>
    </xf>
    <xf numFmtId="43" fontId="68" fillId="0" borderId="10" xfId="65" applyFont="1" applyFill="1" applyBorder="1" applyAlignment="1">
      <alignment horizontal="center" vertical="top" wrapText="1"/>
    </xf>
    <xf numFmtId="0" fontId="67" fillId="0" borderId="10" xfId="0" applyFont="1" applyFill="1" applyBorder="1" applyAlignment="1">
      <alignment horizontal="left" vertical="top" wrapText="1"/>
    </xf>
    <xf numFmtId="49" fontId="67" fillId="0" borderId="10" xfId="0" applyNumberFormat="1" applyFont="1" applyFill="1" applyBorder="1" applyAlignment="1">
      <alignment horizontal="center" vertical="top" wrapText="1"/>
    </xf>
    <xf numFmtId="43" fontId="67" fillId="0" borderId="10" xfId="65" applyFont="1" applyFill="1" applyBorder="1" applyAlignment="1">
      <alignment horizontal="center" vertical="top" wrapText="1"/>
    </xf>
    <xf numFmtId="0" fontId="67" fillId="0" borderId="10" xfId="0" applyFont="1" applyFill="1" applyBorder="1" applyAlignment="1">
      <alignment horizontal="left" wrapText="1"/>
    </xf>
    <xf numFmtId="49" fontId="67" fillId="0" borderId="14" xfId="0" applyNumberFormat="1" applyFont="1" applyFill="1" applyBorder="1" applyAlignment="1">
      <alignment horizontal="center" vertical="top" wrapText="1"/>
    </xf>
    <xf numFmtId="0" fontId="67" fillId="0" borderId="15" xfId="0" applyFont="1" applyFill="1" applyBorder="1" applyAlignment="1">
      <alignment horizontal="left" vertical="top" wrapText="1"/>
    </xf>
    <xf numFmtId="0" fontId="67" fillId="0" borderId="10" xfId="0" applyFont="1" applyFill="1" applyBorder="1" applyAlignment="1">
      <alignment wrapText="1"/>
    </xf>
    <xf numFmtId="0" fontId="67" fillId="0" borderId="10" xfId="0" applyFont="1" applyFill="1" applyBorder="1" applyAlignment="1">
      <alignment vertical="center" wrapText="1"/>
    </xf>
    <xf numFmtId="49" fontId="68" fillId="0" borderId="10" xfId="0" applyNumberFormat="1" applyFont="1" applyFill="1" applyBorder="1" applyAlignment="1">
      <alignment horizontal="left" vertical="top" wrapText="1"/>
    </xf>
    <xf numFmtId="49" fontId="67" fillId="0" borderId="10" xfId="0" applyNumberFormat="1" applyFont="1" applyFill="1" applyBorder="1" applyAlignment="1">
      <alignment horizontal="left" vertical="top" wrapText="1"/>
    </xf>
    <xf numFmtId="49" fontId="67" fillId="0" borderId="15" xfId="0" applyNumberFormat="1" applyFont="1" applyFill="1" applyBorder="1" applyAlignment="1">
      <alignment horizontal="left" vertical="top" wrapText="1"/>
    </xf>
    <xf numFmtId="43" fontId="68" fillId="35" borderId="10" xfId="65" applyFont="1" applyFill="1" applyBorder="1" applyAlignment="1">
      <alignment horizontal="center" vertical="top" wrapText="1"/>
    </xf>
    <xf numFmtId="0" fontId="67" fillId="0" borderId="10" xfId="0" applyFont="1" applyFill="1" applyBorder="1" applyAlignment="1">
      <alignment horizontal="center" vertical="top" wrapText="1"/>
    </xf>
    <xf numFmtId="0" fontId="68" fillId="0" borderId="10" xfId="0" applyFont="1" applyFill="1" applyBorder="1" applyAlignment="1">
      <alignment horizontal="center" vertical="top" wrapText="1"/>
    </xf>
    <xf numFmtId="0" fontId="11" fillId="0" borderId="10" xfId="0" applyNumberFormat="1" applyFont="1" applyBorder="1" applyAlignment="1">
      <alignment vertical="center" wrapText="1"/>
    </xf>
    <xf numFmtId="49" fontId="67" fillId="0" borderId="16" xfId="0" applyNumberFormat="1" applyFont="1" applyFill="1" applyBorder="1" applyAlignment="1">
      <alignment horizontal="left" vertical="top" wrapText="1"/>
    </xf>
    <xf numFmtId="49" fontId="67" fillId="0" borderId="16" xfId="0" applyNumberFormat="1" applyFont="1" applyFill="1" applyBorder="1" applyAlignment="1">
      <alignment horizontal="center" vertical="top" wrapText="1"/>
    </xf>
    <xf numFmtId="43" fontId="67" fillId="0" borderId="16" xfId="65" applyFont="1" applyFill="1" applyBorder="1" applyAlignment="1">
      <alignment horizontal="center" vertical="top" wrapText="1"/>
    </xf>
    <xf numFmtId="49" fontId="67" fillId="0" borderId="10" xfId="0" applyNumberFormat="1" applyFont="1" applyFill="1" applyBorder="1" applyAlignment="1">
      <alignment horizontal="center" vertical="top"/>
    </xf>
    <xf numFmtId="43" fontId="67" fillId="0" borderId="10" xfId="65" applyFont="1" applyFill="1" applyBorder="1" applyAlignment="1">
      <alignment horizontal="center" vertical="top"/>
    </xf>
    <xf numFmtId="0" fontId="67" fillId="0" borderId="10" xfId="0" applyFont="1" applyFill="1" applyBorder="1" applyAlignment="1">
      <alignment vertical="top" wrapText="1"/>
    </xf>
    <xf numFmtId="49" fontId="68" fillId="0" borderId="10" xfId="0" applyNumberFormat="1" applyFont="1" applyBorder="1" applyAlignment="1">
      <alignment horizontal="left" vertical="top" wrapText="1"/>
    </xf>
    <xf numFmtId="49" fontId="68" fillId="0" borderId="10" xfId="0" applyNumberFormat="1" applyFont="1" applyBorder="1" applyAlignment="1">
      <alignment horizontal="center" vertical="top" wrapText="1"/>
    </xf>
    <xf numFmtId="43" fontId="68" fillId="0" borderId="10" xfId="65" applyFont="1" applyBorder="1" applyAlignment="1">
      <alignment horizontal="center" vertical="top" wrapText="1"/>
    </xf>
    <xf numFmtId="49" fontId="16" fillId="0" borderId="12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68" fillId="0" borderId="10" xfId="0" applyFont="1" applyBorder="1" applyAlignment="1">
      <alignment horizontal="left" vertical="top" wrapText="1"/>
    </xf>
    <xf numFmtId="0" fontId="67" fillId="0" borderId="10" xfId="0" applyFont="1" applyBorder="1" applyAlignment="1">
      <alignment horizontal="left" vertical="top" wrapText="1"/>
    </xf>
    <xf numFmtId="0" fontId="69" fillId="0" borderId="10" xfId="0" applyFont="1" applyBorder="1" applyAlignment="1">
      <alignment horizontal="left" vertical="top" wrapText="1"/>
    </xf>
    <xf numFmtId="0" fontId="70" fillId="0" borderId="10" xfId="0" applyFont="1" applyBorder="1" applyAlignment="1">
      <alignment horizontal="left" vertical="top" wrapText="1"/>
    </xf>
    <xf numFmtId="0" fontId="68" fillId="0" borderId="10" xfId="0" applyFont="1" applyBorder="1" applyAlignment="1">
      <alignment horizontal="center" vertical="top" wrapText="1"/>
    </xf>
    <xf numFmtId="0" fontId="0" fillId="0" borderId="17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65" fillId="0" borderId="1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 horizontal="right" vertical="center" wrapText="1"/>
    </xf>
    <xf numFmtId="0" fontId="6" fillId="33" borderId="14" xfId="0" applyFont="1" applyFill="1" applyBorder="1" applyAlignment="1">
      <alignment horizontal="right" vertical="center" wrapText="1"/>
    </xf>
    <xf numFmtId="0" fontId="63" fillId="0" borderId="0" xfId="0" applyFont="1" applyAlignment="1">
      <alignment horizontal="right"/>
    </xf>
    <xf numFmtId="0" fontId="14" fillId="0" borderId="0" xfId="0" applyFont="1" applyFill="1" applyAlignment="1">
      <alignment horizontal="center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17" fillId="0" borderId="17" xfId="0" applyFont="1" applyBorder="1" applyAlignment="1">
      <alignment horizontal="center" wrapText="1"/>
    </xf>
    <xf numFmtId="0" fontId="18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top" wrapText="1"/>
    </xf>
    <xf numFmtId="0" fontId="12" fillId="0" borderId="0" xfId="0" applyFont="1" applyAlignment="1">
      <alignment horizontal="right"/>
    </xf>
    <xf numFmtId="0" fontId="17" fillId="0" borderId="0" xfId="0" applyFont="1" applyAlignment="1">
      <alignment horizontal="center" vertical="center" wrapText="1"/>
    </xf>
    <xf numFmtId="0" fontId="63" fillId="0" borderId="0" xfId="0" applyFont="1" applyBorder="1" applyAlignment="1">
      <alignment horizontal="center" vertical="top" wrapText="1"/>
    </xf>
    <xf numFmtId="0" fontId="63" fillId="0" borderId="0" xfId="0" applyFont="1" applyBorder="1" applyAlignment="1">
      <alignment horizontal="center" vertical="top"/>
    </xf>
    <xf numFmtId="0" fontId="63" fillId="0" borderId="0" xfId="0" applyFont="1" applyBorder="1" applyAlignment="1">
      <alignment horizontal="center" wrapText="1"/>
    </xf>
    <xf numFmtId="0" fontId="71" fillId="0" borderId="0" xfId="0" applyFont="1" applyAlignment="1">
      <alignment horizontal="center" vertical="top" wrapText="1"/>
    </xf>
    <xf numFmtId="0" fontId="72" fillId="0" borderId="0" xfId="0" applyFont="1" applyAlignment="1">
      <alignment horizontal="center" vertical="top" wrapText="1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17" fillId="33" borderId="12" xfId="0" applyFont="1" applyFill="1" applyBorder="1" applyAlignment="1">
      <alignment horizontal="left" vertical="center" wrapText="1"/>
    </xf>
    <xf numFmtId="0" fontId="17" fillId="33" borderId="14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63" fillId="0" borderId="12" xfId="0" applyFont="1" applyBorder="1" applyAlignment="1">
      <alignment horizontal="left" vertical="top" wrapText="1"/>
    </xf>
    <xf numFmtId="0" fontId="63" fillId="0" borderId="14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4" fillId="33" borderId="12" xfId="0" applyFont="1" applyFill="1" applyBorder="1" applyAlignment="1">
      <alignment horizontal="left" vertical="center" wrapText="1"/>
    </xf>
    <xf numFmtId="0" fontId="14" fillId="33" borderId="14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/>
    </xf>
    <xf numFmtId="0" fontId="14" fillId="0" borderId="12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19" fillId="0" borderId="1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 4" xfId="64"/>
    <cellStyle name="Финансовый 4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CC~1\AppData\Local\Temp\&#1087;&#1088;&#1080;&#1083;&#1086;&#1078;&#1077;&#1085;&#1080;&#1077;%20&#8470;%205%20&#1080;%206%20&#1088;&#1072;&#1089;&#1093;&#1086;&#1076;&#1099;%20&#1074;&#1077;&#1076;&#1086;&#1084;&#1089;&#1090;.&#1089;&#1090;&#1088;&#1091;&#1082;&#1090;&#1091;&#1088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CC~1\AppData\Local\Temp\&#1088;&#1072;&#1089;&#1093;&#1086;&#1076;&#1099;%20&#1087;&#1086;%20&#1101;&#1082;&#1086;&#1085;&#1086;&#1084;.%20&#1089;&#1090;&#1072;&#1090;&#1100;&#1103;&#1084;%20&#1085;&#1086;&#1074;&#1099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ед.структура расходов -15"/>
      <sheetName val="вед.структурарасходов-16-17"/>
    </sheetNames>
    <sheetDataSet>
      <sheetData sheetId="0">
        <row r="16">
          <cell r="F16">
            <v>469000</v>
          </cell>
        </row>
        <row r="45">
          <cell r="F45">
            <v>739000</v>
          </cell>
        </row>
        <row r="53">
          <cell r="F53">
            <v>110000</v>
          </cell>
        </row>
        <row r="72">
          <cell r="F72">
            <v>45000</v>
          </cell>
        </row>
        <row r="88">
          <cell r="F88">
            <v>1410000</v>
          </cell>
        </row>
        <row r="101">
          <cell r="F101">
            <v>1100000</v>
          </cell>
        </row>
        <row r="107">
          <cell r="F107">
            <v>150000</v>
          </cell>
        </row>
        <row r="119">
          <cell r="F119">
            <v>2380000</v>
          </cell>
        </row>
        <row r="122">
          <cell r="F122">
            <v>450000</v>
          </cell>
        </row>
        <row r="128">
          <cell r="F128">
            <v>546800</v>
          </cell>
        </row>
        <row r="134">
          <cell r="F134">
            <v>632000</v>
          </cell>
        </row>
        <row r="159">
          <cell r="F159">
            <v>550000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373018360"/>
    </sheetNames>
    <sheetDataSet>
      <sheetData sheetId="0">
        <row r="12">
          <cell r="I12">
            <v>469000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view="pageBreakPreview" zoomScaleSheetLayoutView="100" zoomScalePageLayoutView="0" workbookViewId="0" topLeftCell="A43">
      <selection activeCell="G48" sqref="G48"/>
    </sheetView>
  </sheetViews>
  <sheetFormatPr defaultColWidth="9.140625" defaultRowHeight="15"/>
  <cols>
    <col min="1" max="1" width="2.140625" style="0" bestFit="1" customWidth="1"/>
    <col min="2" max="2" width="3.140625" style="0" bestFit="1" customWidth="1"/>
    <col min="3" max="3" width="6.7109375" style="0" bestFit="1" customWidth="1"/>
    <col min="4" max="4" width="3.140625" style="0" bestFit="1" customWidth="1"/>
    <col min="5" max="5" width="5.140625" style="0" bestFit="1" customWidth="1"/>
    <col min="6" max="6" width="4.140625" style="0" bestFit="1" customWidth="1"/>
    <col min="7" max="7" width="61.421875" style="0" customWidth="1"/>
    <col min="8" max="8" width="13.57421875" style="0" bestFit="1" customWidth="1"/>
  </cols>
  <sheetData>
    <row r="1" spans="1:8" ht="15">
      <c r="A1" s="165" t="s">
        <v>103</v>
      </c>
      <c r="B1" s="165"/>
      <c r="C1" s="165"/>
      <c r="D1" s="165"/>
      <c r="E1" s="165"/>
      <c r="F1" s="165"/>
      <c r="G1" s="165"/>
      <c r="H1" s="165"/>
    </row>
    <row r="2" spans="1:8" ht="15">
      <c r="A2" s="165" t="s">
        <v>94</v>
      </c>
      <c r="B2" s="165"/>
      <c r="C2" s="165"/>
      <c r="D2" s="165"/>
      <c r="E2" s="165"/>
      <c r="F2" s="165"/>
      <c r="G2" s="165"/>
      <c r="H2" s="165"/>
    </row>
    <row r="3" spans="1:8" ht="15">
      <c r="A3" s="165" t="s">
        <v>93</v>
      </c>
      <c r="B3" s="165"/>
      <c r="C3" s="165"/>
      <c r="D3" s="165"/>
      <c r="E3" s="165"/>
      <c r="F3" s="165"/>
      <c r="G3" s="165"/>
      <c r="H3" s="165"/>
    </row>
    <row r="4" spans="1:8" ht="15">
      <c r="A4" s="165" t="s">
        <v>420</v>
      </c>
      <c r="B4" s="165"/>
      <c r="C4" s="165"/>
      <c r="D4" s="165"/>
      <c r="E4" s="165"/>
      <c r="F4" s="165"/>
      <c r="G4" s="165"/>
      <c r="H4" s="165"/>
    </row>
    <row r="6" spans="1:8" s="52" customFormat="1" ht="15" customHeight="1">
      <c r="A6" s="166" t="s">
        <v>411</v>
      </c>
      <c r="B6" s="166"/>
      <c r="C6" s="166"/>
      <c r="D6" s="166"/>
      <c r="E6" s="166"/>
      <c r="F6" s="166"/>
      <c r="G6" s="166"/>
      <c r="H6" s="166"/>
    </row>
    <row r="7" spans="1:8" ht="15">
      <c r="A7" s="51"/>
      <c r="B7" s="51"/>
      <c r="C7" s="51"/>
      <c r="D7" s="51"/>
      <c r="E7" s="51"/>
      <c r="F7" s="51"/>
      <c r="G7" s="50"/>
      <c r="H7" s="49" t="s">
        <v>92</v>
      </c>
    </row>
    <row r="8" spans="1:8" ht="15">
      <c r="A8" s="167" t="s">
        <v>91</v>
      </c>
      <c r="B8" s="167"/>
      <c r="C8" s="167"/>
      <c r="D8" s="167"/>
      <c r="E8" s="167"/>
      <c r="F8" s="167"/>
      <c r="G8" s="168" t="s">
        <v>90</v>
      </c>
      <c r="H8" s="169" t="s">
        <v>89</v>
      </c>
    </row>
    <row r="9" spans="1:8" ht="15">
      <c r="A9" s="167"/>
      <c r="B9" s="167"/>
      <c r="C9" s="167"/>
      <c r="D9" s="167"/>
      <c r="E9" s="167"/>
      <c r="F9" s="167"/>
      <c r="G9" s="168"/>
      <c r="H9" s="169"/>
    </row>
    <row r="10" spans="1:8" s="56" customFormat="1" ht="11.25">
      <c r="A10" s="53">
        <v>1</v>
      </c>
      <c r="B10" s="53">
        <v>2</v>
      </c>
      <c r="C10" s="53">
        <v>3</v>
      </c>
      <c r="D10" s="53">
        <v>4</v>
      </c>
      <c r="E10" s="53">
        <v>5</v>
      </c>
      <c r="F10" s="53">
        <v>6</v>
      </c>
      <c r="G10" s="54">
        <v>7</v>
      </c>
      <c r="H10" s="55">
        <v>8</v>
      </c>
    </row>
    <row r="11" spans="1:8" ht="15">
      <c r="A11" s="13" t="s">
        <v>21</v>
      </c>
      <c r="B11" s="13" t="s">
        <v>9</v>
      </c>
      <c r="C11" s="13" t="s">
        <v>17</v>
      </c>
      <c r="D11" s="13" t="s">
        <v>9</v>
      </c>
      <c r="E11" s="13" t="s">
        <v>3</v>
      </c>
      <c r="F11" s="13" t="s">
        <v>16</v>
      </c>
      <c r="G11" s="12" t="s">
        <v>88</v>
      </c>
      <c r="H11" s="6">
        <f>H12+H16+H20+H25+H33+H41+H44+H52+H55</f>
        <v>52055000</v>
      </c>
    </row>
    <row r="12" spans="1:8" ht="15">
      <c r="A12" s="13" t="s">
        <v>21</v>
      </c>
      <c r="B12" s="13" t="s">
        <v>73</v>
      </c>
      <c r="C12" s="13" t="s">
        <v>17</v>
      </c>
      <c r="D12" s="13" t="s">
        <v>9</v>
      </c>
      <c r="E12" s="13" t="s">
        <v>3</v>
      </c>
      <c r="F12" s="13" t="s">
        <v>16</v>
      </c>
      <c r="G12" s="12" t="s">
        <v>87</v>
      </c>
      <c r="H12" s="6">
        <f>H13</f>
        <v>10035000</v>
      </c>
    </row>
    <row r="13" spans="1:8" ht="15">
      <c r="A13" s="13" t="s">
        <v>21</v>
      </c>
      <c r="B13" s="13" t="s">
        <v>73</v>
      </c>
      <c r="C13" s="13" t="s">
        <v>36</v>
      </c>
      <c r="D13" s="13" t="s">
        <v>73</v>
      </c>
      <c r="E13" s="13" t="s">
        <v>3</v>
      </c>
      <c r="F13" s="13" t="s">
        <v>61</v>
      </c>
      <c r="G13" s="19" t="s">
        <v>86</v>
      </c>
      <c r="H13" s="46">
        <f>H14+H15</f>
        <v>10035000</v>
      </c>
    </row>
    <row r="14" spans="1:8" ht="51">
      <c r="A14" s="9" t="s">
        <v>21</v>
      </c>
      <c r="B14" s="9" t="s">
        <v>73</v>
      </c>
      <c r="C14" s="9" t="s">
        <v>85</v>
      </c>
      <c r="D14" s="9" t="s">
        <v>73</v>
      </c>
      <c r="E14" s="9" t="s">
        <v>3</v>
      </c>
      <c r="F14" s="9" t="s">
        <v>61</v>
      </c>
      <c r="G14" s="8" t="s">
        <v>84</v>
      </c>
      <c r="H14" s="40">
        <v>10000000</v>
      </c>
    </row>
    <row r="15" spans="1:8" ht="78.75" customHeight="1">
      <c r="A15" s="9" t="s">
        <v>21</v>
      </c>
      <c r="B15" s="9" t="s">
        <v>73</v>
      </c>
      <c r="C15" s="9" t="s">
        <v>83</v>
      </c>
      <c r="D15" s="9" t="s">
        <v>73</v>
      </c>
      <c r="E15" s="9" t="s">
        <v>3</v>
      </c>
      <c r="F15" s="9" t="s">
        <v>61</v>
      </c>
      <c r="G15" s="8" t="s">
        <v>82</v>
      </c>
      <c r="H15" s="40">
        <v>35000</v>
      </c>
    </row>
    <row r="16" spans="1:8" ht="25.5">
      <c r="A16" s="13" t="s">
        <v>21</v>
      </c>
      <c r="B16" s="13" t="s">
        <v>95</v>
      </c>
      <c r="C16" s="13" t="s">
        <v>17</v>
      </c>
      <c r="D16" s="13" t="s">
        <v>9</v>
      </c>
      <c r="E16" s="13" t="s">
        <v>3</v>
      </c>
      <c r="F16" s="13" t="s">
        <v>16</v>
      </c>
      <c r="G16" s="12" t="s">
        <v>96</v>
      </c>
      <c r="H16" s="46">
        <f>H17+H18+H19</f>
        <v>810000</v>
      </c>
    </row>
    <row r="17" spans="1:8" ht="25.5">
      <c r="A17" s="9" t="s">
        <v>21</v>
      </c>
      <c r="B17" s="9" t="s">
        <v>95</v>
      </c>
      <c r="C17" s="9" t="s">
        <v>97</v>
      </c>
      <c r="D17" s="9" t="s">
        <v>73</v>
      </c>
      <c r="E17" s="9" t="s">
        <v>3</v>
      </c>
      <c r="F17" s="9" t="s">
        <v>61</v>
      </c>
      <c r="G17" s="8" t="s">
        <v>100</v>
      </c>
      <c r="H17" s="40">
        <v>250000</v>
      </c>
    </row>
    <row r="18" spans="1:8" ht="38.25">
      <c r="A18" s="9" t="s">
        <v>21</v>
      </c>
      <c r="B18" s="9" t="s">
        <v>95</v>
      </c>
      <c r="C18" s="9" t="s">
        <v>98</v>
      </c>
      <c r="D18" s="9" t="s">
        <v>73</v>
      </c>
      <c r="E18" s="9" t="s">
        <v>3</v>
      </c>
      <c r="F18" s="9" t="s">
        <v>61</v>
      </c>
      <c r="G18" s="8" t="s">
        <v>101</v>
      </c>
      <c r="H18" s="40">
        <v>10000</v>
      </c>
    </row>
    <row r="19" spans="1:8" ht="38.25">
      <c r="A19" s="9" t="s">
        <v>21</v>
      </c>
      <c r="B19" s="9" t="s">
        <v>95</v>
      </c>
      <c r="C19" s="9" t="s">
        <v>99</v>
      </c>
      <c r="D19" s="9" t="s">
        <v>73</v>
      </c>
      <c r="E19" s="9" t="s">
        <v>3</v>
      </c>
      <c r="F19" s="9" t="s">
        <v>61</v>
      </c>
      <c r="G19" s="8" t="s">
        <v>102</v>
      </c>
      <c r="H19" s="40">
        <v>550000</v>
      </c>
    </row>
    <row r="20" spans="1:8" ht="15">
      <c r="A20" s="13" t="s">
        <v>21</v>
      </c>
      <c r="B20" s="13" t="s">
        <v>75</v>
      </c>
      <c r="C20" s="13" t="s">
        <v>17</v>
      </c>
      <c r="D20" s="13" t="s">
        <v>9</v>
      </c>
      <c r="E20" s="13" t="s">
        <v>3</v>
      </c>
      <c r="F20" s="13" t="s">
        <v>16</v>
      </c>
      <c r="G20" s="12" t="s">
        <v>81</v>
      </c>
      <c r="H20" s="6">
        <f>H21</f>
        <v>3590000</v>
      </c>
    </row>
    <row r="21" spans="1:8" ht="25.5">
      <c r="A21" s="13" t="s">
        <v>21</v>
      </c>
      <c r="B21" s="13" t="s">
        <v>75</v>
      </c>
      <c r="C21" s="13" t="s">
        <v>14</v>
      </c>
      <c r="D21" s="13" t="s">
        <v>9</v>
      </c>
      <c r="E21" s="13" t="s">
        <v>3</v>
      </c>
      <c r="F21" s="13" t="s">
        <v>61</v>
      </c>
      <c r="G21" s="12" t="s">
        <v>80</v>
      </c>
      <c r="H21" s="6">
        <f>H22+H24+H23</f>
        <v>3590000</v>
      </c>
    </row>
    <row r="22" spans="1:8" ht="25.5">
      <c r="A22" s="9" t="s">
        <v>21</v>
      </c>
      <c r="B22" s="9" t="s">
        <v>75</v>
      </c>
      <c r="C22" s="9" t="s">
        <v>79</v>
      </c>
      <c r="D22" s="9" t="s">
        <v>73</v>
      </c>
      <c r="E22" s="9" t="s">
        <v>3</v>
      </c>
      <c r="F22" s="9" t="s">
        <v>61</v>
      </c>
      <c r="G22" s="8" t="s">
        <v>78</v>
      </c>
      <c r="H22" s="40">
        <v>2900000</v>
      </c>
    </row>
    <row r="23" spans="1:8" ht="25.5">
      <c r="A23" s="9" t="s">
        <v>21</v>
      </c>
      <c r="B23" s="9" t="s">
        <v>75</v>
      </c>
      <c r="C23" s="9" t="s">
        <v>77</v>
      </c>
      <c r="D23" s="9" t="s">
        <v>73</v>
      </c>
      <c r="E23" s="9" t="s">
        <v>3</v>
      </c>
      <c r="F23" s="9" t="s">
        <v>61</v>
      </c>
      <c r="G23" s="8" t="s">
        <v>76</v>
      </c>
      <c r="H23" s="40">
        <v>290000</v>
      </c>
    </row>
    <row r="24" spans="1:8" ht="15">
      <c r="A24" s="9" t="s">
        <v>21</v>
      </c>
      <c r="B24" s="9" t="s">
        <v>75</v>
      </c>
      <c r="C24" s="9" t="s">
        <v>74</v>
      </c>
      <c r="D24" s="9" t="s">
        <v>73</v>
      </c>
      <c r="E24" s="9" t="s">
        <v>3</v>
      </c>
      <c r="F24" s="9" t="s">
        <v>61</v>
      </c>
      <c r="G24" s="8" t="s">
        <v>72</v>
      </c>
      <c r="H24" s="40">
        <v>400000</v>
      </c>
    </row>
    <row r="25" spans="1:8" ht="15">
      <c r="A25" s="13" t="s">
        <v>21</v>
      </c>
      <c r="B25" s="13" t="s">
        <v>62</v>
      </c>
      <c r="C25" s="14" t="s">
        <v>17</v>
      </c>
      <c r="D25" s="13" t="s">
        <v>9</v>
      </c>
      <c r="E25" s="13" t="s">
        <v>3</v>
      </c>
      <c r="F25" s="13" t="s">
        <v>16</v>
      </c>
      <c r="G25" s="19" t="s">
        <v>71</v>
      </c>
      <c r="H25" s="6">
        <f>H26+H28</f>
        <v>13600000</v>
      </c>
    </row>
    <row r="26" spans="1:8" ht="15">
      <c r="A26" s="13" t="s">
        <v>21</v>
      </c>
      <c r="B26" s="13" t="s">
        <v>62</v>
      </c>
      <c r="C26" s="14" t="s">
        <v>14</v>
      </c>
      <c r="D26" s="13" t="s">
        <v>9</v>
      </c>
      <c r="E26" s="13" t="s">
        <v>3</v>
      </c>
      <c r="F26" s="13" t="s">
        <v>61</v>
      </c>
      <c r="G26" s="19" t="s">
        <v>70</v>
      </c>
      <c r="H26" s="6">
        <f>H27</f>
        <v>650000</v>
      </c>
    </row>
    <row r="27" spans="1:8" ht="29.25" customHeight="1">
      <c r="A27" s="9" t="s">
        <v>21</v>
      </c>
      <c r="B27" s="9" t="s">
        <v>62</v>
      </c>
      <c r="C27" s="10" t="s">
        <v>69</v>
      </c>
      <c r="D27" s="9" t="s">
        <v>4</v>
      </c>
      <c r="E27" s="9" t="s">
        <v>3</v>
      </c>
      <c r="F27" s="9" t="s">
        <v>61</v>
      </c>
      <c r="G27" s="21" t="s">
        <v>68</v>
      </c>
      <c r="H27" s="40">
        <v>650000</v>
      </c>
    </row>
    <row r="28" spans="1:8" ht="15">
      <c r="A28" s="13" t="s">
        <v>21</v>
      </c>
      <c r="B28" s="13" t="s">
        <v>62</v>
      </c>
      <c r="C28" s="14" t="s">
        <v>31</v>
      </c>
      <c r="D28" s="13" t="s">
        <v>9</v>
      </c>
      <c r="E28" s="13" t="s">
        <v>3</v>
      </c>
      <c r="F28" s="13" t="s">
        <v>61</v>
      </c>
      <c r="G28" s="19" t="s">
        <v>67</v>
      </c>
      <c r="H28" s="6">
        <f>H29+H31</f>
        <v>12950000</v>
      </c>
    </row>
    <row r="29" spans="1:8" ht="29.25" customHeight="1">
      <c r="A29" s="17" t="s">
        <v>21</v>
      </c>
      <c r="B29" s="17" t="s">
        <v>62</v>
      </c>
      <c r="C29" s="18" t="s">
        <v>66</v>
      </c>
      <c r="D29" s="17" t="s">
        <v>9</v>
      </c>
      <c r="E29" s="17" t="s">
        <v>3</v>
      </c>
      <c r="F29" s="17" t="s">
        <v>61</v>
      </c>
      <c r="G29" s="25" t="s">
        <v>65</v>
      </c>
      <c r="H29" s="41">
        <f>H30</f>
        <v>11700000</v>
      </c>
    </row>
    <row r="30" spans="1:8" ht="25.5">
      <c r="A30" s="9" t="s">
        <v>21</v>
      </c>
      <c r="B30" s="9" t="s">
        <v>62</v>
      </c>
      <c r="C30" s="10" t="s">
        <v>105</v>
      </c>
      <c r="D30" s="9" t="s">
        <v>41</v>
      </c>
      <c r="E30" s="9" t="s">
        <v>3</v>
      </c>
      <c r="F30" s="9" t="s">
        <v>61</v>
      </c>
      <c r="G30" s="21" t="s">
        <v>104</v>
      </c>
      <c r="H30" s="47">
        <v>11700000</v>
      </c>
    </row>
    <row r="31" spans="1:8" ht="38.25">
      <c r="A31" s="17" t="s">
        <v>21</v>
      </c>
      <c r="B31" s="17" t="s">
        <v>62</v>
      </c>
      <c r="C31" s="18" t="s">
        <v>30</v>
      </c>
      <c r="D31" s="17" t="s">
        <v>9</v>
      </c>
      <c r="E31" s="17" t="s">
        <v>3</v>
      </c>
      <c r="F31" s="17" t="s">
        <v>61</v>
      </c>
      <c r="G31" s="25" t="s">
        <v>63</v>
      </c>
      <c r="H31" s="48">
        <f>H32</f>
        <v>1250000</v>
      </c>
    </row>
    <row r="32" spans="1:8" ht="25.5">
      <c r="A32" s="9" t="s">
        <v>21</v>
      </c>
      <c r="B32" s="9" t="s">
        <v>62</v>
      </c>
      <c r="C32" s="10" t="s">
        <v>106</v>
      </c>
      <c r="D32" s="9" t="s">
        <v>41</v>
      </c>
      <c r="E32" s="9" t="s">
        <v>3</v>
      </c>
      <c r="F32" s="9" t="s">
        <v>61</v>
      </c>
      <c r="G32" s="21" t="s">
        <v>107</v>
      </c>
      <c r="H32" s="47">
        <v>1250000</v>
      </c>
    </row>
    <row r="33" spans="1:8" ht="25.5">
      <c r="A33" s="13" t="s">
        <v>21</v>
      </c>
      <c r="B33" s="13" t="s">
        <v>47</v>
      </c>
      <c r="C33" s="14" t="s">
        <v>17</v>
      </c>
      <c r="D33" s="13" t="s">
        <v>9</v>
      </c>
      <c r="E33" s="13" t="s">
        <v>3</v>
      </c>
      <c r="F33" s="13" t="s">
        <v>16</v>
      </c>
      <c r="G33" s="19" t="s">
        <v>60</v>
      </c>
      <c r="H33" s="6">
        <f>H34</f>
        <v>1800000</v>
      </c>
    </row>
    <row r="34" spans="1:8" ht="63.75">
      <c r="A34" s="13" t="s">
        <v>21</v>
      </c>
      <c r="B34" s="13" t="s">
        <v>47</v>
      </c>
      <c r="C34" s="14" t="s">
        <v>59</v>
      </c>
      <c r="D34" s="13" t="s">
        <v>9</v>
      </c>
      <c r="E34" s="13" t="s">
        <v>3</v>
      </c>
      <c r="F34" s="13" t="s">
        <v>45</v>
      </c>
      <c r="G34" s="19" t="s">
        <v>58</v>
      </c>
      <c r="H34" s="46">
        <f>H35+H37+H39</f>
        <v>1800000</v>
      </c>
    </row>
    <row r="35" spans="1:8" ht="50.25" customHeight="1">
      <c r="A35" s="17" t="s">
        <v>21</v>
      </c>
      <c r="B35" s="17" t="s">
        <v>47</v>
      </c>
      <c r="C35" s="18" t="s">
        <v>57</v>
      </c>
      <c r="D35" s="17" t="s">
        <v>9</v>
      </c>
      <c r="E35" s="17" t="s">
        <v>3</v>
      </c>
      <c r="F35" s="17" t="s">
        <v>45</v>
      </c>
      <c r="G35" s="45" t="s">
        <v>56</v>
      </c>
      <c r="H35" s="41">
        <f>H36</f>
        <v>200000</v>
      </c>
    </row>
    <row r="36" spans="1:8" ht="63.75">
      <c r="A36" s="9" t="s">
        <v>21</v>
      </c>
      <c r="B36" s="9" t="s">
        <v>47</v>
      </c>
      <c r="C36" s="10" t="s">
        <v>55</v>
      </c>
      <c r="D36" s="9" t="s">
        <v>41</v>
      </c>
      <c r="E36" s="9" t="s">
        <v>3</v>
      </c>
      <c r="F36" s="9" t="s">
        <v>45</v>
      </c>
      <c r="G36" s="44" t="s">
        <v>54</v>
      </c>
      <c r="H36" s="40">
        <v>200000</v>
      </c>
    </row>
    <row r="37" spans="1:8" ht="55.5" customHeight="1">
      <c r="A37" s="34" t="s">
        <v>21</v>
      </c>
      <c r="B37" s="34" t="s">
        <v>47</v>
      </c>
      <c r="C37" s="35" t="s">
        <v>53</v>
      </c>
      <c r="D37" s="34" t="s">
        <v>9</v>
      </c>
      <c r="E37" s="34" t="s">
        <v>3</v>
      </c>
      <c r="F37" s="34" t="s">
        <v>45</v>
      </c>
      <c r="G37" s="43" t="s">
        <v>52</v>
      </c>
      <c r="H37" s="41">
        <f>H38</f>
        <v>400000</v>
      </c>
    </row>
    <row r="38" spans="1:8" ht="51">
      <c r="A38" s="30" t="s">
        <v>21</v>
      </c>
      <c r="B38" s="30" t="s">
        <v>47</v>
      </c>
      <c r="C38" s="31" t="s">
        <v>51</v>
      </c>
      <c r="D38" s="30" t="s">
        <v>41</v>
      </c>
      <c r="E38" s="30" t="s">
        <v>3</v>
      </c>
      <c r="F38" s="30" t="s">
        <v>45</v>
      </c>
      <c r="G38" s="42" t="s">
        <v>50</v>
      </c>
      <c r="H38" s="28">
        <v>400000</v>
      </c>
    </row>
    <row r="39" spans="1:8" ht="63.75">
      <c r="A39" s="17" t="s">
        <v>21</v>
      </c>
      <c r="B39" s="17" t="s">
        <v>47</v>
      </c>
      <c r="C39" s="18" t="s">
        <v>49</v>
      </c>
      <c r="D39" s="17" t="s">
        <v>9</v>
      </c>
      <c r="E39" s="17" t="s">
        <v>3</v>
      </c>
      <c r="F39" s="17" t="s">
        <v>45</v>
      </c>
      <c r="G39" s="25" t="s">
        <v>48</v>
      </c>
      <c r="H39" s="41">
        <f>H40</f>
        <v>1200000</v>
      </c>
    </row>
    <row r="40" spans="1:8" ht="51">
      <c r="A40" s="9" t="s">
        <v>21</v>
      </c>
      <c r="B40" s="9" t="s">
        <v>47</v>
      </c>
      <c r="C40" s="10" t="s">
        <v>46</v>
      </c>
      <c r="D40" s="9" t="s">
        <v>41</v>
      </c>
      <c r="E40" s="9" t="s">
        <v>3</v>
      </c>
      <c r="F40" s="9" t="s">
        <v>45</v>
      </c>
      <c r="G40" s="21" t="s">
        <v>44</v>
      </c>
      <c r="H40" s="40">
        <v>1200000</v>
      </c>
    </row>
    <row r="41" spans="1:8" ht="25.5">
      <c r="A41" s="38" t="s">
        <v>21</v>
      </c>
      <c r="B41" s="38" t="s">
        <v>41</v>
      </c>
      <c r="C41" s="39" t="s">
        <v>17</v>
      </c>
      <c r="D41" s="38" t="s">
        <v>9</v>
      </c>
      <c r="E41" s="38" t="s">
        <v>3</v>
      </c>
      <c r="F41" s="38" t="s">
        <v>16</v>
      </c>
      <c r="G41" s="37" t="s">
        <v>43</v>
      </c>
      <c r="H41" s="36">
        <f>H42</f>
        <v>250000</v>
      </c>
    </row>
    <row r="42" spans="1:8" ht="15">
      <c r="A42" s="34" t="s">
        <v>21</v>
      </c>
      <c r="B42" s="34" t="s">
        <v>41</v>
      </c>
      <c r="C42" s="35" t="s">
        <v>14</v>
      </c>
      <c r="D42" s="34" t="s">
        <v>9</v>
      </c>
      <c r="E42" s="34" t="s">
        <v>3</v>
      </c>
      <c r="F42" s="34" t="s">
        <v>39</v>
      </c>
      <c r="G42" s="33" t="s">
        <v>42</v>
      </c>
      <c r="H42" s="32">
        <f>H43</f>
        <v>250000</v>
      </c>
    </row>
    <row r="43" spans="1:8" ht="25.5">
      <c r="A43" s="30" t="s">
        <v>21</v>
      </c>
      <c r="B43" s="30" t="s">
        <v>41</v>
      </c>
      <c r="C43" s="31" t="s">
        <v>40</v>
      </c>
      <c r="D43" s="30" t="s">
        <v>41</v>
      </c>
      <c r="E43" s="30" t="s">
        <v>3</v>
      </c>
      <c r="F43" s="30" t="s">
        <v>39</v>
      </c>
      <c r="G43" s="29" t="s">
        <v>38</v>
      </c>
      <c r="H43" s="28">
        <v>250000</v>
      </c>
    </row>
    <row r="44" spans="1:8" ht="25.5">
      <c r="A44" s="13" t="s">
        <v>21</v>
      </c>
      <c r="B44" s="13" t="s">
        <v>28</v>
      </c>
      <c r="C44" s="14" t="s">
        <v>17</v>
      </c>
      <c r="D44" s="13" t="s">
        <v>9</v>
      </c>
      <c r="E44" s="13" t="s">
        <v>3</v>
      </c>
      <c r="F44" s="13" t="s">
        <v>16</v>
      </c>
      <c r="G44" s="19" t="s">
        <v>37</v>
      </c>
      <c r="H44" s="11">
        <f>H45+H47</f>
        <v>21800000</v>
      </c>
    </row>
    <row r="45" spans="1:8" ht="51">
      <c r="A45" s="17" t="s">
        <v>21</v>
      </c>
      <c r="B45" s="17" t="s">
        <v>28</v>
      </c>
      <c r="C45" s="18" t="s">
        <v>36</v>
      </c>
      <c r="D45" s="17" t="s">
        <v>9</v>
      </c>
      <c r="E45" s="17" t="s">
        <v>3</v>
      </c>
      <c r="F45" s="17" t="s">
        <v>33</v>
      </c>
      <c r="G45" s="25" t="s">
        <v>35</v>
      </c>
      <c r="H45" s="27">
        <f>H46</f>
        <v>21500000</v>
      </c>
    </row>
    <row r="46" spans="1:8" ht="63.75">
      <c r="A46" s="30" t="s">
        <v>21</v>
      </c>
      <c r="B46" s="30" t="s">
        <v>28</v>
      </c>
      <c r="C46" s="31" t="s">
        <v>34</v>
      </c>
      <c r="D46" s="30" t="s">
        <v>4</v>
      </c>
      <c r="E46" s="30" t="s">
        <v>3</v>
      </c>
      <c r="F46" s="30" t="s">
        <v>33</v>
      </c>
      <c r="G46" s="29" t="s">
        <v>32</v>
      </c>
      <c r="H46" s="58">
        <v>21500000</v>
      </c>
    </row>
    <row r="47" spans="1:8" ht="25.5">
      <c r="A47" s="17" t="s">
        <v>21</v>
      </c>
      <c r="B47" s="17" t="s">
        <v>28</v>
      </c>
      <c r="C47" s="18" t="s">
        <v>31</v>
      </c>
      <c r="D47" s="17" t="s">
        <v>9</v>
      </c>
      <c r="E47" s="17" t="s">
        <v>3</v>
      </c>
      <c r="F47" s="17" t="s">
        <v>26</v>
      </c>
      <c r="G47" s="25" t="s">
        <v>109</v>
      </c>
      <c r="H47" s="15">
        <f>H48+H50</f>
        <v>300000</v>
      </c>
    </row>
    <row r="48" spans="1:8" ht="25.5">
      <c r="A48" s="26" t="s">
        <v>21</v>
      </c>
      <c r="B48" s="17" t="s">
        <v>28</v>
      </c>
      <c r="C48" s="18" t="s">
        <v>66</v>
      </c>
      <c r="D48" s="17" t="s">
        <v>9</v>
      </c>
      <c r="E48" s="17" t="s">
        <v>3</v>
      </c>
      <c r="F48" s="17" t="s">
        <v>26</v>
      </c>
      <c r="G48" s="25" t="s">
        <v>110</v>
      </c>
      <c r="H48" s="15">
        <f>H49</f>
        <v>250000</v>
      </c>
    </row>
    <row r="49" spans="1:8" ht="38.25">
      <c r="A49" s="24" t="s">
        <v>21</v>
      </c>
      <c r="B49" s="9" t="s">
        <v>28</v>
      </c>
      <c r="C49" s="10" t="s">
        <v>64</v>
      </c>
      <c r="D49" s="9" t="s">
        <v>41</v>
      </c>
      <c r="E49" s="9" t="s">
        <v>3</v>
      </c>
      <c r="F49" s="9" t="s">
        <v>26</v>
      </c>
      <c r="G49" s="21" t="s">
        <v>111</v>
      </c>
      <c r="H49" s="7">
        <v>250000</v>
      </c>
    </row>
    <row r="50" spans="1:8" ht="38.25">
      <c r="A50" s="26" t="s">
        <v>21</v>
      </c>
      <c r="B50" s="17" t="s">
        <v>28</v>
      </c>
      <c r="C50" s="18" t="s">
        <v>30</v>
      </c>
      <c r="D50" s="17" t="s">
        <v>9</v>
      </c>
      <c r="E50" s="17" t="s">
        <v>3</v>
      </c>
      <c r="F50" s="17" t="s">
        <v>26</v>
      </c>
      <c r="G50" s="25" t="s">
        <v>29</v>
      </c>
      <c r="H50" s="15">
        <f>H51</f>
        <v>50000</v>
      </c>
    </row>
    <row r="51" spans="1:8" ht="38.25">
      <c r="A51" s="24" t="s">
        <v>21</v>
      </c>
      <c r="B51" s="9" t="s">
        <v>28</v>
      </c>
      <c r="C51" s="10" t="s">
        <v>27</v>
      </c>
      <c r="D51" s="9" t="s">
        <v>41</v>
      </c>
      <c r="E51" s="9" t="s">
        <v>3</v>
      </c>
      <c r="F51" s="9" t="s">
        <v>26</v>
      </c>
      <c r="G51" s="21" t="s">
        <v>25</v>
      </c>
      <c r="H51" s="7">
        <v>50000</v>
      </c>
    </row>
    <row r="52" spans="1:8" ht="15">
      <c r="A52" s="23" t="s">
        <v>21</v>
      </c>
      <c r="B52" s="13" t="s">
        <v>20</v>
      </c>
      <c r="C52" s="14" t="s">
        <v>17</v>
      </c>
      <c r="D52" s="13" t="s">
        <v>9</v>
      </c>
      <c r="E52" s="13" t="s">
        <v>3</v>
      </c>
      <c r="F52" s="13" t="s">
        <v>16</v>
      </c>
      <c r="G52" s="19" t="s">
        <v>24</v>
      </c>
      <c r="H52" s="22">
        <f>H53</f>
        <v>100000</v>
      </c>
    </row>
    <row r="53" spans="1:8" ht="15">
      <c r="A53" s="13" t="s">
        <v>21</v>
      </c>
      <c r="B53" s="13" t="s">
        <v>20</v>
      </c>
      <c r="C53" s="14" t="s">
        <v>23</v>
      </c>
      <c r="D53" s="13" t="s">
        <v>9</v>
      </c>
      <c r="E53" s="13" t="s">
        <v>3</v>
      </c>
      <c r="F53" s="13" t="s">
        <v>16</v>
      </c>
      <c r="G53" s="19" t="s">
        <v>22</v>
      </c>
      <c r="H53" s="11">
        <f>H54</f>
        <v>100000</v>
      </c>
    </row>
    <row r="54" spans="1:8" ht="38.25">
      <c r="A54" s="9" t="s">
        <v>21</v>
      </c>
      <c r="B54" s="9" t="s">
        <v>20</v>
      </c>
      <c r="C54" s="10" t="s">
        <v>108</v>
      </c>
      <c r="D54" s="9" t="s">
        <v>6</v>
      </c>
      <c r="E54" s="9" t="s">
        <v>3</v>
      </c>
      <c r="F54" s="9" t="s">
        <v>19</v>
      </c>
      <c r="G54" s="21" t="s">
        <v>119</v>
      </c>
      <c r="H54" s="7">
        <v>100000</v>
      </c>
    </row>
    <row r="55" spans="1:8" ht="25.5">
      <c r="A55" s="23" t="s">
        <v>21</v>
      </c>
      <c r="B55" s="13" t="s">
        <v>114</v>
      </c>
      <c r="C55" s="14" t="s">
        <v>17</v>
      </c>
      <c r="D55" s="13" t="s">
        <v>9</v>
      </c>
      <c r="E55" s="13" t="s">
        <v>3</v>
      </c>
      <c r="F55" s="13" t="s">
        <v>16</v>
      </c>
      <c r="G55" s="19" t="s">
        <v>115</v>
      </c>
      <c r="H55" s="22">
        <f>H56</f>
        <v>70000</v>
      </c>
    </row>
    <row r="56" spans="1:8" ht="25.5">
      <c r="A56" s="9" t="s">
        <v>21</v>
      </c>
      <c r="B56" s="9" t="s">
        <v>114</v>
      </c>
      <c r="C56" s="10" t="s">
        <v>117</v>
      </c>
      <c r="D56" s="9" t="s">
        <v>41</v>
      </c>
      <c r="E56" s="9" t="s">
        <v>3</v>
      </c>
      <c r="F56" s="9" t="s">
        <v>118</v>
      </c>
      <c r="G56" s="21" t="s">
        <v>116</v>
      </c>
      <c r="H56" s="7">
        <v>70000</v>
      </c>
    </row>
    <row r="57" spans="1:8" ht="15">
      <c r="A57" s="13" t="s">
        <v>7</v>
      </c>
      <c r="B57" s="13" t="s">
        <v>9</v>
      </c>
      <c r="C57" s="14" t="s">
        <v>17</v>
      </c>
      <c r="D57" s="13" t="s">
        <v>9</v>
      </c>
      <c r="E57" s="13" t="s">
        <v>3</v>
      </c>
      <c r="F57" s="13" t="s">
        <v>16</v>
      </c>
      <c r="G57" s="20" t="s">
        <v>18</v>
      </c>
      <c r="H57" s="11">
        <f>H58</f>
        <v>7476262</v>
      </c>
    </row>
    <row r="58" spans="1:8" ht="25.5">
      <c r="A58" s="13" t="s">
        <v>7</v>
      </c>
      <c r="B58" s="13" t="s">
        <v>6</v>
      </c>
      <c r="C58" s="14" t="s">
        <v>17</v>
      </c>
      <c r="D58" s="13" t="s">
        <v>9</v>
      </c>
      <c r="E58" s="13" t="s">
        <v>3</v>
      </c>
      <c r="F58" s="13" t="s">
        <v>16</v>
      </c>
      <c r="G58" s="20" t="s">
        <v>15</v>
      </c>
      <c r="H58" s="11">
        <f>H59+H62</f>
        <v>7476262</v>
      </c>
    </row>
    <row r="59" spans="1:8" ht="25.5">
      <c r="A59" s="13" t="s">
        <v>7</v>
      </c>
      <c r="B59" s="13" t="s">
        <v>6</v>
      </c>
      <c r="C59" s="14" t="s">
        <v>14</v>
      </c>
      <c r="D59" s="13" t="s">
        <v>9</v>
      </c>
      <c r="E59" s="13" t="s">
        <v>3</v>
      </c>
      <c r="F59" s="13" t="s">
        <v>2</v>
      </c>
      <c r="G59" s="19" t="s">
        <v>13</v>
      </c>
      <c r="H59" s="11">
        <f>H60</f>
        <v>6581301</v>
      </c>
    </row>
    <row r="60" spans="1:8" ht="15">
      <c r="A60" s="17" t="s">
        <v>7</v>
      </c>
      <c r="B60" s="17" t="s">
        <v>6</v>
      </c>
      <c r="C60" s="18" t="s">
        <v>11</v>
      </c>
      <c r="D60" s="17" t="s">
        <v>9</v>
      </c>
      <c r="E60" s="17" t="s">
        <v>3</v>
      </c>
      <c r="F60" s="17" t="s">
        <v>2</v>
      </c>
      <c r="G60" s="16" t="s">
        <v>12</v>
      </c>
      <c r="H60" s="15">
        <f>H61</f>
        <v>6581301</v>
      </c>
    </row>
    <row r="61" spans="1:8" ht="15">
      <c r="A61" s="9" t="s">
        <v>7</v>
      </c>
      <c r="B61" s="9" t="s">
        <v>6</v>
      </c>
      <c r="C61" s="10" t="s">
        <v>11</v>
      </c>
      <c r="D61" s="9" t="s">
        <v>41</v>
      </c>
      <c r="E61" s="9" t="s">
        <v>112</v>
      </c>
      <c r="F61" s="9" t="s">
        <v>2</v>
      </c>
      <c r="G61" s="8" t="s">
        <v>113</v>
      </c>
      <c r="H61" s="57">
        <v>6581301</v>
      </c>
    </row>
    <row r="62" spans="1:8" ht="25.5">
      <c r="A62" s="13" t="s">
        <v>7</v>
      </c>
      <c r="B62" s="13" t="s">
        <v>6</v>
      </c>
      <c r="C62" s="14" t="s">
        <v>10</v>
      </c>
      <c r="D62" s="13" t="s">
        <v>9</v>
      </c>
      <c r="E62" s="13" t="s">
        <v>3</v>
      </c>
      <c r="F62" s="13" t="s">
        <v>2</v>
      </c>
      <c r="G62" s="12" t="s">
        <v>8</v>
      </c>
      <c r="H62" s="11">
        <f>H63</f>
        <v>894961</v>
      </c>
    </row>
    <row r="63" spans="1:8" ht="38.25">
      <c r="A63" s="9" t="s">
        <v>7</v>
      </c>
      <c r="B63" s="9" t="s">
        <v>6</v>
      </c>
      <c r="C63" s="10" t="s">
        <v>5</v>
      </c>
      <c r="D63" s="9" t="s">
        <v>41</v>
      </c>
      <c r="E63" s="9" t="s">
        <v>3</v>
      </c>
      <c r="F63" s="9" t="s">
        <v>2</v>
      </c>
      <c r="G63" s="8" t="s">
        <v>1</v>
      </c>
      <c r="H63" s="57">
        <v>894961</v>
      </c>
    </row>
    <row r="64" spans="1:8" ht="15" customHeight="1">
      <c r="A64" s="162" t="s">
        <v>0</v>
      </c>
      <c r="B64" s="163"/>
      <c r="C64" s="163"/>
      <c r="D64" s="163"/>
      <c r="E64" s="163"/>
      <c r="F64" s="163"/>
      <c r="G64" s="164"/>
      <c r="H64" s="6">
        <f>H11+H57</f>
        <v>59531262</v>
      </c>
    </row>
    <row r="65" spans="1:8" ht="15">
      <c r="A65" s="5"/>
      <c r="B65" s="5"/>
      <c r="C65" s="5"/>
      <c r="D65" s="5"/>
      <c r="E65" s="5"/>
      <c r="F65" s="5"/>
      <c r="G65" s="5"/>
      <c r="H65" s="4"/>
    </row>
    <row r="66" spans="7:8" ht="15">
      <c r="G66" s="3"/>
      <c r="H66" s="2"/>
    </row>
  </sheetData>
  <sheetProtection/>
  <mergeCells count="9">
    <mergeCell ref="A64:G64"/>
    <mergeCell ref="A1:H1"/>
    <mergeCell ref="A2:H2"/>
    <mergeCell ref="A3:H3"/>
    <mergeCell ref="A4:H4"/>
    <mergeCell ref="A6:H6"/>
    <mergeCell ref="A8:F9"/>
    <mergeCell ref="G8:G9"/>
    <mergeCell ref="H8:H9"/>
  </mergeCells>
  <printOptions/>
  <pageMargins left="0.7" right="0.7" top="0.75" bottom="0.75" header="0.3" footer="0.3"/>
  <pageSetup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zoomScalePageLayoutView="0" workbookViewId="0" topLeftCell="A1">
      <selection activeCell="A7" sqref="A7:E7"/>
    </sheetView>
  </sheetViews>
  <sheetFormatPr defaultColWidth="9.140625" defaultRowHeight="15"/>
  <cols>
    <col min="1" max="1" width="49.421875" style="0" customWidth="1"/>
    <col min="2" max="2" width="13.421875" style="0" customWidth="1"/>
    <col min="3" max="3" width="12.57421875" style="0" customWidth="1"/>
    <col min="4" max="4" width="13.421875" style="0" customWidth="1"/>
    <col min="5" max="5" width="14.00390625" style="0" bestFit="1" customWidth="1"/>
  </cols>
  <sheetData>
    <row r="1" spans="1:5" ht="15">
      <c r="A1" s="165" t="s">
        <v>387</v>
      </c>
      <c r="B1" s="165"/>
      <c r="C1" s="165"/>
      <c r="D1" s="165"/>
      <c r="E1" s="165"/>
    </row>
    <row r="2" spans="1:5" ht="15">
      <c r="A2" s="165" t="s">
        <v>94</v>
      </c>
      <c r="B2" s="165"/>
      <c r="C2" s="165"/>
      <c r="D2" s="165"/>
      <c r="E2" s="165"/>
    </row>
    <row r="3" spans="1:5" ht="15">
      <c r="A3" s="165" t="s">
        <v>312</v>
      </c>
      <c r="B3" s="165"/>
      <c r="C3" s="165"/>
      <c r="D3" s="165"/>
      <c r="E3" s="165"/>
    </row>
    <row r="4" spans="1:5" ht="15">
      <c r="A4" s="165" t="s">
        <v>424</v>
      </c>
      <c r="B4" s="165"/>
      <c r="C4" s="165"/>
      <c r="D4" s="165"/>
      <c r="E4" s="165"/>
    </row>
    <row r="5" spans="1:5" ht="15">
      <c r="A5" s="165"/>
      <c r="B5" s="165"/>
      <c r="C5" s="165"/>
      <c r="D5" s="165"/>
      <c r="E5" s="165"/>
    </row>
    <row r="6" spans="1:5" ht="15">
      <c r="A6" s="115"/>
      <c r="B6" s="115"/>
      <c r="C6" s="115"/>
      <c r="D6" s="115"/>
      <c r="E6" s="115"/>
    </row>
    <row r="7" spans="1:5" ht="54.75" customHeight="1">
      <c r="A7" s="177" t="s">
        <v>418</v>
      </c>
      <c r="B7" s="177"/>
      <c r="C7" s="177"/>
      <c r="D7" s="177"/>
      <c r="E7" s="177"/>
    </row>
    <row r="8" spans="1:5" ht="15">
      <c r="A8" s="115"/>
      <c r="B8" s="115"/>
      <c r="C8" s="59"/>
      <c r="D8" s="115"/>
      <c r="E8" s="59" t="s">
        <v>92</v>
      </c>
    </row>
    <row r="9" spans="1:5" ht="15">
      <c r="A9" s="206" t="s">
        <v>320</v>
      </c>
      <c r="B9" s="207"/>
      <c r="C9" s="208"/>
      <c r="D9" s="116" t="s">
        <v>321</v>
      </c>
      <c r="E9" s="116" t="s">
        <v>322</v>
      </c>
    </row>
    <row r="10" spans="1:5" ht="15">
      <c r="A10" s="209" t="s">
        <v>323</v>
      </c>
      <c r="B10" s="210"/>
      <c r="C10" s="211"/>
      <c r="D10" s="114">
        <v>5200000</v>
      </c>
      <c r="E10" s="114">
        <v>0</v>
      </c>
    </row>
    <row r="11" spans="1:5" ht="15">
      <c r="A11" s="209" t="s">
        <v>324</v>
      </c>
      <c r="B11" s="210"/>
      <c r="C11" s="211"/>
      <c r="D11" s="114">
        <v>5200000</v>
      </c>
      <c r="E11" s="117">
        <v>5200000</v>
      </c>
    </row>
    <row r="12" spans="1:5" ht="15">
      <c r="A12" s="212" t="s">
        <v>325</v>
      </c>
      <c r="B12" s="213"/>
      <c r="C12" s="214"/>
      <c r="D12" s="118">
        <f>D10+D11</f>
        <v>10400000</v>
      </c>
      <c r="E12" s="118">
        <f>E10+E11</f>
        <v>5200000</v>
      </c>
    </row>
    <row r="13" spans="1:5" ht="15">
      <c r="A13" s="115"/>
      <c r="B13" s="115"/>
      <c r="C13" s="115"/>
      <c r="D13" s="115"/>
      <c r="E13" s="119"/>
    </row>
    <row r="15" spans="2:5" ht="15">
      <c r="B15" s="1"/>
      <c r="C15" s="1"/>
      <c r="D15" s="1"/>
      <c r="E15" s="1"/>
    </row>
    <row r="16" spans="3:5" ht="15">
      <c r="C16" s="1"/>
      <c r="E16" s="1"/>
    </row>
  </sheetData>
  <sheetProtection/>
  <mergeCells count="10">
    <mergeCell ref="A9:C9"/>
    <mergeCell ref="A10:C10"/>
    <mergeCell ref="A11:C11"/>
    <mergeCell ref="A12:C12"/>
    <mergeCell ref="A1:E1"/>
    <mergeCell ref="A2:E2"/>
    <mergeCell ref="A3:E3"/>
    <mergeCell ref="A4:E4"/>
    <mergeCell ref="A5:E5"/>
    <mergeCell ref="A7:E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view="pageBreakPreview" zoomScaleSheetLayoutView="100" zoomScalePageLayoutView="0" workbookViewId="0" topLeftCell="A1">
      <selection activeCell="C35" sqref="C35"/>
    </sheetView>
  </sheetViews>
  <sheetFormatPr defaultColWidth="9.140625" defaultRowHeight="15"/>
  <cols>
    <col min="1" max="1" width="10.140625" style="0" customWidth="1"/>
    <col min="2" max="2" width="17.8515625" style="0" bestFit="1" customWidth="1"/>
    <col min="3" max="3" width="45.140625" style="0" customWidth="1"/>
    <col min="4" max="4" width="9.57421875" style="0" bestFit="1" customWidth="1"/>
  </cols>
  <sheetData>
    <row r="1" spans="1:5" ht="15">
      <c r="A1" s="165" t="s">
        <v>182</v>
      </c>
      <c r="B1" s="165"/>
      <c r="C1" s="165"/>
      <c r="D1" s="165"/>
      <c r="E1" s="165"/>
    </row>
    <row r="2" spans="1:5" ht="15">
      <c r="A2" s="165" t="s">
        <v>94</v>
      </c>
      <c r="B2" s="165"/>
      <c r="C2" s="165"/>
      <c r="D2" s="165"/>
      <c r="E2" s="165"/>
    </row>
    <row r="3" spans="1:5" ht="15">
      <c r="A3" s="165" t="s">
        <v>93</v>
      </c>
      <c r="B3" s="165"/>
      <c r="C3" s="165"/>
      <c r="D3" s="165"/>
      <c r="E3" s="165"/>
    </row>
    <row r="4" spans="1:5" ht="15">
      <c r="A4" s="165" t="s">
        <v>421</v>
      </c>
      <c r="B4" s="165"/>
      <c r="C4" s="165"/>
      <c r="D4" s="165"/>
      <c r="E4" s="165"/>
    </row>
    <row r="5" spans="1:5" ht="15">
      <c r="A5" s="65"/>
      <c r="B5" s="65"/>
      <c r="C5" s="65"/>
      <c r="D5" s="65"/>
      <c r="E5" s="65"/>
    </row>
    <row r="6" spans="1:5" ht="33.75" customHeight="1">
      <c r="A6" s="173" t="s">
        <v>419</v>
      </c>
      <c r="B6" s="174"/>
      <c r="C6" s="174"/>
      <c r="D6" s="174"/>
      <c r="E6" s="174"/>
    </row>
    <row r="7" spans="1:5" ht="15">
      <c r="A7" s="66"/>
      <c r="B7" s="66"/>
      <c r="C7" s="66"/>
      <c r="D7" s="66"/>
      <c r="E7" s="66"/>
    </row>
    <row r="8" spans="1:5" ht="33.75">
      <c r="A8" s="67" t="s">
        <v>183</v>
      </c>
      <c r="B8" s="67" t="s">
        <v>184</v>
      </c>
      <c r="C8" s="67" t="s">
        <v>121</v>
      </c>
      <c r="D8" s="67" t="s">
        <v>185</v>
      </c>
      <c r="E8" s="67" t="s">
        <v>186</v>
      </c>
    </row>
    <row r="9" spans="1:5" ht="27" customHeight="1">
      <c r="A9" s="68" t="s">
        <v>187</v>
      </c>
      <c r="B9" s="175" t="s">
        <v>188</v>
      </c>
      <c r="C9" s="175"/>
      <c r="D9" s="69">
        <v>4001000346</v>
      </c>
      <c r="E9" s="69">
        <v>400101001</v>
      </c>
    </row>
    <row r="10" spans="1:5" ht="56.25">
      <c r="A10" s="68"/>
      <c r="B10" s="70" t="s">
        <v>189</v>
      </c>
      <c r="C10" s="71" t="s">
        <v>190</v>
      </c>
      <c r="D10" s="69"/>
      <c r="E10" s="69"/>
    </row>
    <row r="11" spans="1:5" ht="56.25">
      <c r="A11" s="72"/>
      <c r="B11" s="70" t="s">
        <v>191</v>
      </c>
      <c r="C11" s="73" t="s">
        <v>192</v>
      </c>
      <c r="D11" s="72"/>
      <c r="E11" s="72"/>
    </row>
    <row r="12" spans="1:5" ht="45">
      <c r="A12" s="72"/>
      <c r="B12" s="70" t="s">
        <v>193</v>
      </c>
      <c r="C12" s="73" t="s">
        <v>194</v>
      </c>
      <c r="D12" s="72"/>
      <c r="E12" s="72"/>
    </row>
    <row r="13" spans="1:5" ht="22.5">
      <c r="A13" s="74"/>
      <c r="B13" s="70" t="s">
        <v>195</v>
      </c>
      <c r="C13" s="73" t="s">
        <v>38</v>
      </c>
      <c r="D13" s="74"/>
      <c r="E13" s="74"/>
    </row>
    <row r="14" spans="1:5" ht="80.25" customHeight="1">
      <c r="A14" s="72"/>
      <c r="B14" s="70" t="s">
        <v>196</v>
      </c>
      <c r="C14" s="73" t="s">
        <v>197</v>
      </c>
      <c r="D14" s="72"/>
      <c r="E14" s="72"/>
    </row>
    <row r="15" spans="1:5" ht="33.75">
      <c r="A15" s="72"/>
      <c r="B15" s="70" t="s">
        <v>198</v>
      </c>
      <c r="C15" s="73" t="s">
        <v>111</v>
      </c>
      <c r="D15" s="72"/>
      <c r="E15" s="72"/>
    </row>
    <row r="16" spans="1:5" ht="33.75">
      <c r="A16" s="72"/>
      <c r="B16" s="70" t="s">
        <v>199</v>
      </c>
      <c r="C16" s="73" t="s">
        <v>200</v>
      </c>
      <c r="D16" s="72"/>
      <c r="E16" s="72"/>
    </row>
    <row r="17" spans="1:5" ht="33.75">
      <c r="A17" s="72"/>
      <c r="B17" s="70" t="s">
        <v>201</v>
      </c>
      <c r="C17" s="73" t="s">
        <v>202</v>
      </c>
      <c r="D17" s="72"/>
      <c r="E17" s="72"/>
    </row>
    <row r="18" spans="1:5" ht="22.5">
      <c r="A18" s="72"/>
      <c r="B18" s="70" t="s">
        <v>203</v>
      </c>
      <c r="C18" s="161" t="s">
        <v>204</v>
      </c>
      <c r="D18" s="72"/>
      <c r="E18" s="72"/>
    </row>
    <row r="19" spans="1:5" ht="22.5">
      <c r="A19" s="72"/>
      <c r="B19" s="70" t="s">
        <v>205</v>
      </c>
      <c r="C19" s="73" t="s">
        <v>206</v>
      </c>
      <c r="D19" s="72"/>
      <c r="E19" s="72"/>
    </row>
    <row r="20" spans="1:5" ht="22.5">
      <c r="A20" s="72"/>
      <c r="B20" s="70" t="s">
        <v>207</v>
      </c>
      <c r="C20" s="73" t="s">
        <v>208</v>
      </c>
      <c r="D20" s="72"/>
      <c r="E20" s="72"/>
    </row>
    <row r="21" spans="1:5" ht="33.75">
      <c r="A21" s="72"/>
      <c r="B21" s="70" t="s">
        <v>209</v>
      </c>
      <c r="C21" s="73" t="s">
        <v>1</v>
      </c>
      <c r="D21" s="72"/>
      <c r="E21" s="72"/>
    </row>
    <row r="22" spans="1:5" ht="45">
      <c r="A22" s="72"/>
      <c r="B22" s="70" t="s">
        <v>210</v>
      </c>
      <c r="C22" s="73" t="s">
        <v>211</v>
      </c>
      <c r="D22" s="72"/>
      <c r="E22" s="72"/>
    </row>
    <row r="23" spans="1:5" ht="45">
      <c r="A23" s="72"/>
      <c r="B23" s="70" t="s">
        <v>212</v>
      </c>
      <c r="C23" s="73" t="s">
        <v>213</v>
      </c>
      <c r="D23" s="72"/>
      <c r="E23" s="72"/>
    </row>
    <row r="24" spans="1:5" ht="45">
      <c r="A24" s="75"/>
      <c r="B24" s="76" t="s">
        <v>214</v>
      </c>
      <c r="C24" s="73" t="s">
        <v>215</v>
      </c>
      <c r="D24" s="75"/>
      <c r="E24" s="75"/>
    </row>
    <row r="25" spans="1:5" ht="33.75">
      <c r="A25" s="75"/>
      <c r="B25" s="76" t="s">
        <v>216</v>
      </c>
      <c r="C25" s="73" t="s">
        <v>217</v>
      </c>
      <c r="D25" s="75"/>
      <c r="E25" s="75"/>
    </row>
    <row r="26" spans="1:5" ht="22.5">
      <c r="A26" s="75"/>
      <c r="B26" s="76" t="s">
        <v>218</v>
      </c>
      <c r="C26" s="73" t="s">
        <v>219</v>
      </c>
      <c r="D26" s="75"/>
      <c r="E26" s="75"/>
    </row>
    <row r="27" spans="1:5" ht="45">
      <c r="A27" s="75"/>
      <c r="B27" s="76" t="s">
        <v>220</v>
      </c>
      <c r="C27" s="73" t="s">
        <v>221</v>
      </c>
      <c r="D27" s="75"/>
      <c r="E27" s="75"/>
    </row>
    <row r="28" spans="1:5" ht="45">
      <c r="A28" s="75"/>
      <c r="B28" s="76" t="s">
        <v>222</v>
      </c>
      <c r="C28" s="73" t="s">
        <v>223</v>
      </c>
      <c r="D28" s="75"/>
      <c r="E28" s="75"/>
    </row>
    <row r="29" spans="1:5" ht="15">
      <c r="A29" s="77"/>
      <c r="B29" s="77"/>
      <c r="C29" s="77"/>
      <c r="D29" s="77"/>
      <c r="E29" s="77"/>
    </row>
    <row r="30" spans="1:5" ht="39.75" customHeight="1">
      <c r="A30" s="170" t="s">
        <v>224</v>
      </c>
      <c r="B30" s="170"/>
      <c r="C30" s="170"/>
      <c r="D30" s="170"/>
      <c r="E30" s="170"/>
    </row>
    <row r="31" spans="1:5" ht="16.5">
      <c r="A31" s="171"/>
      <c r="B31" s="171"/>
      <c r="C31" s="171"/>
      <c r="D31" s="171"/>
      <c r="E31" s="171"/>
    </row>
    <row r="32" spans="1:5" ht="33.75">
      <c r="A32" s="67" t="s">
        <v>183</v>
      </c>
      <c r="B32" s="67" t="s">
        <v>184</v>
      </c>
      <c r="C32" s="67" t="s">
        <v>121</v>
      </c>
      <c r="D32" s="67" t="s">
        <v>185</v>
      </c>
      <c r="E32" s="67" t="s">
        <v>186</v>
      </c>
    </row>
    <row r="33" spans="1:5" ht="24" customHeight="1">
      <c r="A33" s="78" t="s">
        <v>425</v>
      </c>
      <c r="B33" s="172" t="s">
        <v>225</v>
      </c>
      <c r="C33" s="172"/>
      <c r="D33" s="79">
        <v>4001004848</v>
      </c>
      <c r="E33" s="79">
        <v>400101001</v>
      </c>
    </row>
    <row r="34" spans="1:5" ht="22.5">
      <c r="A34" s="72"/>
      <c r="B34" s="70" t="s">
        <v>203</v>
      </c>
      <c r="C34" s="161" t="s">
        <v>204</v>
      </c>
      <c r="D34" s="72"/>
      <c r="E34" s="72"/>
    </row>
    <row r="35" spans="1:5" ht="67.5">
      <c r="A35" s="80"/>
      <c r="B35" s="81" t="s">
        <v>226</v>
      </c>
      <c r="C35" s="82" t="s">
        <v>227</v>
      </c>
      <c r="D35" s="72"/>
      <c r="E35" s="72"/>
    </row>
  </sheetData>
  <sheetProtection/>
  <mergeCells count="9">
    <mergeCell ref="A30:E30"/>
    <mergeCell ref="A31:E31"/>
    <mergeCell ref="B33:C33"/>
    <mergeCell ref="A1:E1"/>
    <mergeCell ref="A2:E2"/>
    <mergeCell ref="A3:E3"/>
    <mergeCell ref="A4:E4"/>
    <mergeCell ref="A6:E6"/>
    <mergeCell ref="B9:C9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7">
      <selection activeCell="C10" sqref="C10"/>
    </sheetView>
  </sheetViews>
  <sheetFormatPr defaultColWidth="9.140625" defaultRowHeight="15"/>
  <cols>
    <col min="1" max="1" width="10.421875" style="0" customWidth="1"/>
    <col min="2" max="2" width="20.57421875" style="0" customWidth="1"/>
    <col min="3" max="3" width="37.00390625" style="0" customWidth="1"/>
    <col min="4" max="4" width="9.7109375" style="0" bestFit="1" customWidth="1"/>
    <col min="5" max="5" width="9.28125" style="0" bestFit="1" customWidth="1"/>
  </cols>
  <sheetData>
    <row r="1" spans="1:5" ht="15">
      <c r="A1" s="165" t="s">
        <v>228</v>
      </c>
      <c r="B1" s="165"/>
      <c r="C1" s="165"/>
      <c r="D1" s="165"/>
      <c r="E1" s="165"/>
    </row>
    <row r="2" spans="1:5" ht="15">
      <c r="A2" s="165" t="s">
        <v>94</v>
      </c>
      <c r="B2" s="165"/>
      <c r="C2" s="165"/>
      <c r="D2" s="165"/>
      <c r="E2" s="165"/>
    </row>
    <row r="3" spans="1:5" ht="15">
      <c r="A3" s="165" t="s">
        <v>93</v>
      </c>
      <c r="B3" s="165"/>
      <c r="C3" s="165"/>
      <c r="D3" s="165"/>
      <c r="E3" s="165"/>
    </row>
    <row r="4" spans="1:5" ht="15">
      <c r="A4" s="165" t="s">
        <v>421</v>
      </c>
      <c r="B4" s="165"/>
      <c r="C4" s="165"/>
      <c r="D4" s="165"/>
      <c r="E4" s="165"/>
    </row>
    <row r="5" spans="1:5" ht="15">
      <c r="A5" s="176"/>
      <c r="B5" s="176"/>
      <c r="C5" s="176"/>
      <c r="D5" s="176"/>
      <c r="E5" s="176"/>
    </row>
    <row r="6" spans="1:5" ht="51" customHeight="1">
      <c r="A6" s="177" t="s">
        <v>229</v>
      </c>
      <c r="B6" s="177"/>
      <c r="C6" s="177"/>
      <c r="D6" s="177"/>
      <c r="E6" s="177"/>
    </row>
    <row r="7" spans="1:5" ht="33.75">
      <c r="A7" s="67" t="s">
        <v>183</v>
      </c>
      <c r="B7" s="67" t="s">
        <v>230</v>
      </c>
      <c r="C7" s="84" t="s">
        <v>121</v>
      </c>
      <c r="D7" s="67" t="s">
        <v>185</v>
      </c>
      <c r="E7" s="67" t="s">
        <v>186</v>
      </c>
    </row>
    <row r="8" spans="1:5" ht="26.25" customHeight="1">
      <c r="A8" s="68" t="s">
        <v>187</v>
      </c>
      <c r="B8" s="175" t="s">
        <v>231</v>
      </c>
      <c r="C8" s="175"/>
      <c r="D8" s="69">
        <v>4001000346</v>
      </c>
      <c r="E8" s="69">
        <v>400101001</v>
      </c>
    </row>
    <row r="9" spans="1:5" ht="33.75">
      <c r="A9" s="80" t="s">
        <v>187</v>
      </c>
      <c r="B9" s="84" t="s">
        <v>232</v>
      </c>
      <c r="C9" s="85" t="s">
        <v>233</v>
      </c>
      <c r="D9" s="84"/>
      <c r="E9" s="84"/>
    </row>
    <row r="10" spans="1:5" ht="33.75">
      <c r="A10" s="80" t="s">
        <v>187</v>
      </c>
      <c r="B10" s="150" t="s">
        <v>234</v>
      </c>
      <c r="C10" s="85" t="s">
        <v>235</v>
      </c>
      <c r="D10" s="84"/>
      <c r="E10" s="84"/>
    </row>
    <row r="11" spans="1:5" ht="45">
      <c r="A11" s="148" t="s">
        <v>187</v>
      </c>
      <c r="B11" s="152" t="s">
        <v>371</v>
      </c>
      <c r="C11" s="149" t="s">
        <v>236</v>
      </c>
      <c r="D11" s="84"/>
      <c r="E11" s="84"/>
    </row>
    <row r="12" spans="1:5" ht="45">
      <c r="A12" s="148" t="s">
        <v>187</v>
      </c>
      <c r="B12" s="152" t="s">
        <v>370</v>
      </c>
      <c r="C12" s="149" t="s">
        <v>237</v>
      </c>
      <c r="D12" s="84"/>
      <c r="E12" s="84"/>
    </row>
    <row r="13" spans="1:5" ht="22.5">
      <c r="A13" s="80" t="s">
        <v>187</v>
      </c>
      <c r="B13" s="151" t="s">
        <v>238</v>
      </c>
      <c r="C13" s="85" t="s">
        <v>239</v>
      </c>
      <c r="D13" s="84"/>
      <c r="E13" s="84"/>
    </row>
    <row r="14" spans="1:5" ht="22.5">
      <c r="A14" s="80" t="s">
        <v>187</v>
      </c>
      <c r="B14" s="84" t="s">
        <v>240</v>
      </c>
      <c r="C14" s="85" t="s">
        <v>241</v>
      </c>
      <c r="D14" s="84"/>
      <c r="E14" s="84"/>
    </row>
  </sheetData>
  <sheetProtection/>
  <mergeCells count="7">
    <mergeCell ref="B8:C8"/>
    <mergeCell ref="A1:E1"/>
    <mergeCell ref="A2:E2"/>
    <mergeCell ref="A3:E3"/>
    <mergeCell ref="A4:E4"/>
    <mergeCell ref="A5:E5"/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4"/>
  <sheetViews>
    <sheetView view="pageBreakPreview" zoomScale="125" zoomScaleSheetLayoutView="125" zoomScalePageLayoutView="0" workbookViewId="0" topLeftCell="A10">
      <selection activeCell="B10" sqref="B10"/>
    </sheetView>
  </sheetViews>
  <sheetFormatPr defaultColWidth="9.140625" defaultRowHeight="15"/>
  <cols>
    <col min="1" max="1" width="25.421875" style="0" customWidth="1"/>
    <col min="2" max="2" width="52.28125" style="0" customWidth="1"/>
    <col min="3" max="3" width="17.8515625" style="0" customWidth="1"/>
  </cols>
  <sheetData>
    <row r="1" spans="1:5" ht="15">
      <c r="A1" s="165" t="s">
        <v>408</v>
      </c>
      <c r="B1" s="165"/>
      <c r="C1" s="165"/>
      <c r="D1" s="87"/>
      <c r="E1" s="87"/>
    </row>
    <row r="2" spans="1:5" ht="15">
      <c r="A2" s="165" t="s">
        <v>94</v>
      </c>
      <c r="B2" s="165"/>
      <c r="C2" s="165"/>
      <c r="D2" s="87"/>
      <c r="E2" s="87"/>
    </row>
    <row r="3" spans="1:5" ht="15">
      <c r="A3" s="165" t="s">
        <v>93</v>
      </c>
      <c r="B3" s="165"/>
      <c r="C3" s="165"/>
      <c r="D3" s="87"/>
      <c r="E3" s="87"/>
    </row>
    <row r="4" spans="1:5" ht="15">
      <c r="A4" s="165" t="s">
        <v>421</v>
      </c>
      <c r="B4" s="165"/>
      <c r="C4" s="165"/>
      <c r="D4" s="87"/>
      <c r="E4" s="87"/>
    </row>
    <row r="6" spans="1:3" ht="15">
      <c r="A6" s="178" t="s">
        <v>409</v>
      </c>
      <c r="B6" s="179"/>
      <c r="C6" s="179"/>
    </row>
    <row r="7" spans="1:3" ht="15">
      <c r="A7" s="180" t="s">
        <v>410</v>
      </c>
      <c r="B7" s="180"/>
      <c r="C7" s="180"/>
    </row>
    <row r="8" spans="1:3" ht="15">
      <c r="A8" s="159"/>
      <c r="B8" s="160"/>
      <c r="C8" s="160"/>
    </row>
    <row r="9" spans="1:3" ht="38.25">
      <c r="A9" s="158" t="s">
        <v>388</v>
      </c>
      <c r="B9" s="158" t="s">
        <v>389</v>
      </c>
      <c r="C9" s="158" t="s">
        <v>390</v>
      </c>
    </row>
    <row r="10" spans="1:3" ht="25.5">
      <c r="A10" s="155"/>
      <c r="B10" s="154" t="s">
        <v>391</v>
      </c>
      <c r="C10" s="155"/>
    </row>
    <row r="11" spans="1:3" ht="51">
      <c r="A11" s="155" t="s">
        <v>395</v>
      </c>
      <c r="B11" s="155" t="s">
        <v>394</v>
      </c>
      <c r="C11" s="120">
        <v>100</v>
      </c>
    </row>
    <row r="12" spans="1:3" ht="38.25">
      <c r="A12" s="155" t="s">
        <v>398</v>
      </c>
      <c r="B12" s="155" t="s">
        <v>396</v>
      </c>
      <c r="C12" s="120">
        <v>100</v>
      </c>
    </row>
    <row r="13" spans="1:3" ht="38.25">
      <c r="A13" s="155" t="s">
        <v>399</v>
      </c>
      <c r="B13" s="155" t="s">
        <v>397</v>
      </c>
      <c r="C13" s="120">
        <v>100</v>
      </c>
    </row>
    <row r="14" spans="1:3" ht="25.5">
      <c r="A14" s="155"/>
      <c r="B14" s="154" t="s">
        <v>392</v>
      </c>
      <c r="C14" s="120"/>
    </row>
    <row r="15" spans="1:3" ht="25.5">
      <c r="A15" s="155" t="s">
        <v>401</v>
      </c>
      <c r="B15" s="156" t="s">
        <v>400</v>
      </c>
      <c r="C15" s="120">
        <v>100</v>
      </c>
    </row>
    <row r="16" spans="1:3" ht="25.5">
      <c r="A16" s="155" t="s">
        <v>403</v>
      </c>
      <c r="B16" s="156" t="s">
        <v>402</v>
      </c>
      <c r="C16" s="120">
        <v>100</v>
      </c>
    </row>
    <row r="17" spans="1:3" ht="15">
      <c r="A17" s="155"/>
      <c r="B17" s="157" t="s">
        <v>393</v>
      </c>
      <c r="C17" s="120"/>
    </row>
    <row r="18" spans="1:3" ht="25.5">
      <c r="A18" s="155" t="s">
        <v>405</v>
      </c>
      <c r="B18" s="156" t="s">
        <v>404</v>
      </c>
      <c r="C18" s="120">
        <v>100</v>
      </c>
    </row>
    <row r="19" spans="1:3" ht="15">
      <c r="A19" s="155" t="s">
        <v>407</v>
      </c>
      <c r="B19" s="156" t="s">
        <v>406</v>
      </c>
      <c r="C19" s="120">
        <v>100</v>
      </c>
    </row>
    <row r="20" spans="1:3" ht="15">
      <c r="A20" s="153"/>
      <c r="B20" s="153"/>
      <c r="C20" s="153"/>
    </row>
    <row r="21" spans="1:3" ht="15">
      <c r="A21" s="153"/>
      <c r="B21" s="153"/>
      <c r="C21" s="153"/>
    </row>
    <row r="22" spans="1:3" ht="15">
      <c r="A22" s="153"/>
      <c r="B22" s="153"/>
      <c r="C22" s="153"/>
    </row>
    <row r="23" spans="1:3" ht="15">
      <c r="A23" s="153"/>
      <c r="B23" s="153"/>
      <c r="C23" s="153"/>
    </row>
    <row r="24" spans="1:3" ht="15">
      <c r="A24" s="153"/>
      <c r="B24" s="153"/>
      <c r="C24" s="153"/>
    </row>
    <row r="25" spans="1:3" ht="15">
      <c r="A25" s="153"/>
      <c r="B25" s="153"/>
      <c r="C25" s="153"/>
    </row>
    <row r="26" spans="1:3" ht="15">
      <c r="A26" s="153"/>
      <c r="B26" s="153"/>
      <c r="C26" s="153"/>
    </row>
    <row r="27" spans="1:3" ht="15">
      <c r="A27" s="153"/>
      <c r="B27" s="153"/>
      <c r="C27" s="153"/>
    </row>
    <row r="28" spans="1:3" ht="15">
      <c r="A28" s="153"/>
      <c r="B28" s="153"/>
      <c r="C28" s="153"/>
    </row>
    <row r="29" spans="1:3" ht="15">
      <c r="A29" s="153"/>
      <c r="B29" s="153"/>
      <c r="C29" s="153"/>
    </row>
    <row r="30" spans="1:3" ht="15">
      <c r="A30" s="153"/>
      <c r="B30" s="153"/>
      <c r="C30" s="153"/>
    </row>
    <row r="31" spans="1:3" ht="15">
      <c r="A31" s="153"/>
      <c r="B31" s="153"/>
      <c r="C31" s="153"/>
    </row>
    <row r="32" spans="1:3" ht="15">
      <c r="A32" s="153"/>
      <c r="B32" s="153"/>
      <c r="C32" s="153"/>
    </row>
    <row r="33" spans="1:3" ht="15">
      <c r="A33" s="153"/>
      <c r="B33" s="153"/>
      <c r="C33" s="153"/>
    </row>
    <row r="34" spans="1:3" ht="15">
      <c r="A34" s="153"/>
      <c r="B34" s="153"/>
      <c r="C34" s="153"/>
    </row>
    <row r="35" spans="1:3" ht="15">
      <c r="A35" s="153"/>
      <c r="B35" s="153"/>
      <c r="C35" s="153"/>
    </row>
    <row r="36" spans="1:3" ht="15">
      <c r="A36" s="153"/>
      <c r="B36" s="153"/>
      <c r="C36" s="153"/>
    </row>
    <row r="37" spans="1:3" ht="15">
      <c r="A37" s="153"/>
      <c r="B37" s="153"/>
      <c r="C37" s="153"/>
    </row>
    <row r="38" spans="1:3" ht="15">
      <c r="A38" s="153"/>
      <c r="B38" s="153"/>
      <c r="C38" s="153"/>
    </row>
    <row r="39" spans="1:3" ht="15">
      <c r="A39" s="153"/>
      <c r="B39" s="153"/>
      <c r="C39" s="153"/>
    </row>
    <row r="40" spans="1:3" ht="15">
      <c r="A40" s="153"/>
      <c r="B40" s="153"/>
      <c r="C40" s="153"/>
    </row>
    <row r="41" spans="1:3" ht="15">
      <c r="A41" s="153"/>
      <c r="B41" s="153"/>
      <c r="C41" s="153"/>
    </row>
    <row r="42" spans="1:3" ht="15">
      <c r="A42" s="153"/>
      <c r="B42" s="153"/>
      <c r="C42" s="153"/>
    </row>
    <row r="43" spans="1:3" ht="15">
      <c r="A43" s="153"/>
      <c r="B43" s="153"/>
      <c r="C43" s="153"/>
    </row>
    <row r="44" spans="1:3" ht="15">
      <c r="A44" s="153"/>
      <c r="B44" s="153"/>
      <c r="C44" s="153"/>
    </row>
    <row r="45" spans="1:3" ht="15">
      <c r="A45" s="153"/>
      <c r="B45" s="153"/>
      <c r="C45" s="153"/>
    </row>
    <row r="46" spans="1:3" ht="15">
      <c r="A46" s="153"/>
      <c r="B46" s="153"/>
      <c r="C46" s="153"/>
    </row>
    <row r="47" spans="1:3" ht="15">
      <c r="A47" s="153"/>
      <c r="B47" s="153"/>
      <c r="C47" s="153"/>
    </row>
    <row r="48" spans="1:3" ht="15">
      <c r="A48" s="153"/>
      <c r="B48" s="153"/>
      <c r="C48" s="153"/>
    </row>
    <row r="49" spans="1:3" ht="15">
      <c r="A49" s="153"/>
      <c r="B49" s="153"/>
      <c r="C49" s="153"/>
    </row>
    <row r="50" spans="1:3" ht="15">
      <c r="A50" s="153"/>
      <c r="B50" s="153"/>
      <c r="C50" s="153"/>
    </row>
    <row r="51" spans="1:3" ht="15">
      <c r="A51" s="153"/>
      <c r="B51" s="153"/>
      <c r="C51" s="153"/>
    </row>
    <row r="52" spans="1:3" ht="15">
      <c r="A52" s="153"/>
      <c r="B52" s="153"/>
      <c r="C52" s="153"/>
    </row>
    <row r="53" spans="1:3" ht="15">
      <c r="A53" s="153"/>
      <c r="B53" s="153"/>
      <c r="C53" s="153"/>
    </row>
    <row r="54" spans="1:3" ht="15">
      <c r="A54" s="153"/>
      <c r="B54" s="153"/>
      <c r="C54" s="153"/>
    </row>
    <row r="55" spans="1:3" ht="15">
      <c r="A55" s="153"/>
      <c r="B55" s="153"/>
      <c r="C55" s="153"/>
    </row>
    <row r="56" spans="1:3" ht="15">
      <c r="A56" s="153"/>
      <c r="B56" s="153"/>
      <c r="C56" s="153"/>
    </row>
    <row r="57" spans="1:3" ht="15">
      <c r="A57" s="153"/>
      <c r="B57" s="153"/>
      <c r="C57" s="153"/>
    </row>
    <row r="58" spans="1:3" ht="15">
      <c r="A58" s="153"/>
      <c r="B58" s="153"/>
      <c r="C58" s="153"/>
    </row>
    <row r="59" spans="1:3" ht="15">
      <c r="A59" s="153"/>
      <c r="B59" s="153"/>
      <c r="C59" s="153"/>
    </row>
    <row r="60" spans="1:3" ht="15">
      <c r="A60" s="153"/>
      <c r="B60" s="153"/>
      <c r="C60" s="153"/>
    </row>
    <row r="61" spans="1:3" ht="15">
      <c r="A61" s="153"/>
      <c r="B61" s="153"/>
      <c r="C61" s="153"/>
    </row>
    <row r="62" spans="1:3" ht="15">
      <c r="A62" s="153"/>
      <c r="B62" s="153"/>
      <c r="C62" s="153"/>
    </row>
    <row r="63" spans="1:3" ht="15">
      <c r="A63" s="153"/>
      <c r="B63" s="153"/>
      <c r="C63" s="153"/>
    </row>
    <row r="64" spans="1:3" ht="15">
      <c r="A64" s="153"/>
      <c r="B64" s="153"/>
      <c r="C64" s="153"/>
    </row>
    <row r="65" spans="1:3" ht="15">
      <c r="A65" s="153"/>
      <c r="B65" s="153"/>
      <c r="C65" s="153"/>
    </row>
    <row r="66" spans="1:3" ht="15">
      <c r="A66" s="153"/>
      <c r="B66" s="153"/>
      <c r="C66" s="153"/>
    </row>
    <row r="67" spans="1:3" ht="15">
      <c r="A67" s="153"/>
      <c r="B67" s="153"/>
      <c r="C67" s="153"/>
    </row>
    <row r="68" spans="1:3" ht="15">
      <c r="A68" s="153"/>
      <c r="B68" s="153"/>
      <c r="C68" s="153"/>
    </row>
    <row r="69" spans="1:3" ht="15">
      <c r="A69" s="153"/>
      <c r="B69" s="153"/>
      <c r="C69" s="153"/>
    </row>
    <row r="70" spans="1:3" ht="15">
      <c r="A70" s="153"/>
      <c r="B70" s="153"/>
      <c r="C70" s="153"/>
    </row>
    <row r="71" spans="1:3" ht="15">
      <c r="A71" s="153"/>
      <c r="B71" s="153"/>
      <c r="C71" s="153"/>
    </row>
    <row r="72" spans="1:3" ht="15">
      <c r="A72" s="153"/>
      <c r="B72" s="153"/>
      <c r="C72" s="153"/>
    </row>
    <row r="73" spans="1:3" ht="15">
      <c r="A73" s="153"/>
      <c r="B73" s="153"/>
      <c r="C73" s="153"/>
    </row>
    <row r="74" spans="1:3" ht="15">
      <c r="A74" s="153"/>
      <c r="B74" s="153"/>
      <c r="C74" s="153"/>
    </row>
    <row r="75" spans="1:3" ht="15">
      <c r="A75" s="153"/>
      <c r="B75" s="153"/>
      <c r="C75" s="153"/>
    </row>
    <row r="76" spans="1:3" ht="15">
      <c r="A76" s="153"/>
      <c r="B76" s="153"/>
      <c r="C76" s="153"/>
    </row>
    <row r="77" spans="1:3" ht="15">
      <c r="A77" s="153"/>
      <c r="B77" s="153"/>
      <c r="C77" s="153"/>
    </row>
    <row r="78" spans="1:3" ht="15">
      <c r="A78" s="153"/>
      <c r="B78" s="153"/>
      <c r="C78" s="153"/>
    </row>
    <row r="79" spans="1:3" ht="15">
      <c r="A79" s="153"/>
      <c r="B79" s="153"/>
      <c r="C79" s="153"/>
    </row>
    <row r="80" spans="1:3" ht="15">
      <c r="A80" s="153"/>
      <c r="B80" s="153"/>
      <c r="C80" s="153"/>
    </row>
    <row r="81" spans="1:3" ht="15">
      <c r="A81" s="153"/>
      <c r="B81" s="153"/>
      <c r="C81" s="153"/>
    </row>
    <row r="82" spans="1:3" ht="15">
      <c r="A82" s="153"/>
      <c r="B82" s="153"/>
      <c r="C82" s="153"/>
    </row>
    <row r="83" spans="1:3" ht="15">
      <c r="A83" s="153"/>
      <c r="B83" s="153"/>
      <c r="C83" s="153"/>
    </row>
    <row r="84" spans="1:3" ht="15">
      <c r="A84" s="153"/>
      <c r="B84" s="153"/>
      <c r="C84" s="153"/>
    </row>
  </sheetData>
  <sheetProtection/>
  <mergeCells count="6">
    <mergeCell ref="A6:C6"/>
    <mergeCell ref="A7:C7"/>
    <mergeCell ref="A1:C1"/>
    <mergeCell ref="A2:C2"/>
    <mergeCell ref="A3:C3"/>
    <mergeCell ref="A4:C4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0"/>
  <sheetViews>
    <sheetView view="pageBreakPreview" zoomScaleSheetLayoutView="100" zoomScalePageLayoutView="0" workbookViewId="0" topLeftCell="A109">
      <selection activeCell="D113" sqref="D113"/>
    </sheetView>
  </sheetViews>
  <sheetFormatPr defaultColWidth="9.140625" defaultRowHeight="15"/>
  <cols>
    <col min="1" max="1" width="51.57421875" style="0" customWidth="1"/>
    <col min="2" max="2" width="8.00390625" style="0" customWidth="1"/>
    <col min="3" max="3" width="10.57421875" style="0" customWidth="1"/>
    <col min="4" max="4" width="11.00390625" style="0" customWidth="1"/>
    <col min="5" max="5" width="11.28125" style="0" bestFit="1" customWidth="1"/>
    <col min="6" max="6" width="16.8515625" style="0" bestFit="1" customWidth="1"/>
    <col min="7" max="7" width="13.28125" style="0" bestFit="1" customWidth="1"/>
  </cols>
  <sheetData>
    <row r="1" spans="1:6" ht="15">
      <c r="A1" s="165" t="s">
        <v>296</v>
      </c>
      <c r="B1" s="165"/>
      <c r="C1" s="165"/>
      <c r="D1" s="165"/>
      <c r="E1" s="165"/>
      <c r="F1" s="165"/>
    </row>
    <row r="2" spans="1:6" ht="15">
      <c r="A2" s="165" t="s">
        <v>94</v>
      </c>
      <c r="B2" s="165"/>
      <c r="C2" s="165"/>
      <c r="D2" s="165"/>
      <c r="E2" s="165"/>
      <c r="F2" s="165"/>
    </row>
    <row r="3" spans="1:6" ht="15">
      <c r="A3" s="165" t="s">
        <v>93</v>
      </c>
      <c r="B3" s="165"/>
      <c r="C3" s="165"/>
      <c r="D3" s="165"/>
      <c r="E3" s="165"/>
      <c r="F3" s="165"/>
    </row>
    <row r="4" spans="1:6" ht="15">
      <c r="A4" s="165" t="s">
        <v>422</v>
      </c>
      <c r="B4" s="165"/>
      <c r="C4" s="165"/>
      <c r="D4" s="165"/>
      <c r="E4" s="165"/>
      <c r="F4" s="165"/>
    </row>
    <row r="6" spans="1:6" ht="15">
      <c r="A6" s="181" t="s">
        <v>412</v>
      </c>
      <c r="B6" s="181"/>
      <c r="C6" s="181"/>
      <c r="D6" s="181"/>
      <c r="E6" s="181"/>
      <c r="F6" s="181"/>
    </row>
    <row r="7" spans="1:6" ht="15">
      <c r="A7" s="60"/>
      <c r="B7" s="60"/>
      <c r="C7" s="60"/>
      <c r="D7" s="60"/>
      <c r="E7" s="60"/>
      <c r="F7" s="61" t="s">
        <v>92</v>
      </c>
    </row>
    <row r="8" spans="1:6" ht="51">
      <c r="A8" s="120" t="s">
        <v>121</v>
      </c>
      <c r="B8" s="120" t="s">
        <v>242</v>
      </c>
      <c r="C8" s="120" t="s">
        <v>243</v>
      </c>
      <c r="D8" s="120" t="s">
        <v>122</v>
      </c>
      <c r="E8" s="120" t="s">
        <v>123</v>
      </c>
      <c r="F8" s="120" t="s">
        <v>89</v>
      </c>
    </row>
    <row r="9" spans="1:6" s="56" customFormat="1" ht="12.75">
      <c r="A9" s="120">
        <v>1</v>
      </c>
      <c r="B9" s="120">
        <v>2</v>
      </c>
      <c r="C9" s="120">
        <v>3</v>
      </c>
      <c r="D9" s="120">
        <v>4</v>
      </c>
      <c r="E9" s="120">
        <v>5</v>
      </c>
      <c r="F9" s="120">
        <v>6</v>
      </c>
    </row>
    <row r="10" spans="1:6" ht="25.5">
      <c r="A10" s="121" t="s">
        <v>244</v>
      </c>
      <c r="B10" s="122" t="s">
        <v>187</v>
      </c>
      <c r="C10" s="122"/>
      <c r="D10" s="122"/>
      <c r="E10" s="122"/>
      <c r="F10" s="123">
        <f>F11+F32+F41+F47+F66+F110+F126+F132+F143</f>
        <v>64731262</v>
      </c>
    </row>
    <row r="11" spans="1:6" ht="15">
      <c r="A11" s="121" t="s">
        <v>245</v>
      </c>
      <c r="B11" s="122" t="s">
        <v>187</v>
      </c>
      <c r="C11" s="122" t="s">
        <v>246</v>
      </c>
      <c r="D11" s="122"/>
      <c r="E11" s="122"/>
      <c r="F11" s="123">
        <f>F12+F17+F27</f>
        <v>10708000</v>
      </c>
    </row>
    <row r="12" spans="1:6" ht="38.25">
      <c r="A12" s="121" t="s">
        <v>247</v>
      </c>
      <c r="B12" s="122" t="s">
        <v>187</v>
      </c>
      <c r="C12" s="122" t="s">
        <v>248</v>
      </c>
      <c r="D12" s="122"/>
      <c r="E12" s="122"/>
      <c r="F12" s="123">
        <f>F13</f>
        <v>469000</v>
      </c>
    </row>
    <row r="13" spans="1:6" ht="51">
      <c r="A13" s="124" t="s">
        <v>124</v>
      </c>
      <c r="B13" s="125" t="s">
        <v>187</v>
      </c>
      <c r="C13" s="125" t="s">
        <v>248</v>
      </c>
      <c r="D13" s="125" t="s">
        <v>328</v>
      </c>
      <c r="E13" s="125"/>
      <c r="F13" s="126">
        <f>F14</f>
        <v>469000</v>
      </c>
    </row>
    <row r="14" spans="1:6" ht="25.5">
      <c r="A14" s="124" t="s">
        <v>137</v>
      </c>
      <c r="B14" s="125" t="s">
        <v>187</v>
      </c>
      <c r="C14" s="125" t="s">
        <v>248</v>
      </c>
      <c r="D14" s="125" t="s">
        <v>329</v>
      </c>
      <c r="E14" s="125"/>
      <c r="F14" s="126">
        <f>F15</f>
        <v>469000</v>
      </c>
    </row>
    <row r="15" spans="1:6" ht="51">
      <c r="A15" s="124" t="s">
        <v>130</v>
      </c>
      <c r="B15" s="125" t="s">
        <v>187</v>
      </c>
      <c r="C15" s="125" t="s">
        <v>248</v>
      </c>
      <c r="D15" s="125" t="s">
        <v>329</v>
      </c>
      <c r="E15" s="125" t="s">
        <v>131</v>
      </c>
      <c r="F15" s="126">
        <f>F16</f>
        <v>469000</v>
      </c>
    </row>
    <row r="16" spans="1:6" ht="26.25">
      <c r="A16" s="127" t="s">
        <v>132</v>
      </c>
      <c r="B16" s="125" t="s">
        <v>187</v>
      </c>
      <c r="C16" s="125" t="s">
        <v>248</v>
      </c>
      <c r="D16" s="125" t="s">
        <v>329</v>
      </c>
      <c r="E16" s="125" t="s">
        <v>45</v>
      </c>
      <c r="F16" s="126">
        <f>'[2]02373018360'!$I$12</f>
        <v>469000</v>
      </c>
    </row>
    <row r="17" spans="1:6" ht="38.25">
      <c r="A17" s="121" t="s">
        <v>249</v>
      </c>
      <c r="B17" s="122" t="s">
        <v>187</v>
      </c>
      <c r="C17" s="122" t="s">
        <v>250</v>
      </c>
      <c r="D17" s="122"/>
      <c r="E17" s="122"/>
      <c r="F17" s="123">
        <f>F18</f>
        <v>9839000</v>
      </c>
    </row>
    <row r="18" spans="1:6" ht="51">
      <c r="A18" s="124" t="s">
        <v>124</v>
      </c>
      <c r="B18" s="125" t="s">
        <v>187</v>
      </c>
      <c r="C18" s="125" t="s">
        <v>250</v>
      </c>
      <c r="D18" s="125" t="s">
        <v>328</v>
      </c>
      <c r="E18" s="125"/>
      <c r="F18" s="126">
        <f>F19+F24</f>
        <v>9839000</v>
      </c>
    </row>
    <row r="19" spans="1:6" ht="15">
      <c r="A19" s="124" t="s">
        <v>129</v>
      </c>
      <c r="B19" s="125" t="s">
        <v>187</v>
      </c>
      <c r="C19" s="125" t="s">
        <v>250</v>
      </c>
      <c r="D19" s="125" t="s">
        <v>330</v>
      </c>
      <c r="E19" s="125"/>
      <c r="F19" s="126">
        <f>F20+F22</f>
        <v>9198000</v>
      </c>
    </row>
    <row r="20" spans="1:6" ht="51">
      <c r="A20" s="124" t="s">
        <v>130</v>
      </c>
      <c r="B20" s="128" t="s">
        <v>187</v>
      </c>
      <c r="C20" s="125" t="s">
        <v>250</v>
      </c>
      <c r="D20" s="125" t="s">
        <v>330</v>
      </c>
      <c r="E20" s="125" t="s">
        <v>131</v>
      </c>
      <c r="F20" s="126">
        <f>F21</f>
        <v>6807000</v>
      </c>
    </row>
    <row r="21" spans="1:6" ht="26.25">
      <c r="A21" s="127" t="s">
        <v>132</v>
      </c>
      <c r="B21" s="128" t="s">
        <v>187</v>
      </c>
      <c r="C21" s="125" t="s">
        <v>250</v>
      </c>
      <c r="D21" s="125" t="s">
        <v>330</v>
      </c>
      <c r="E21" s="125" t="s">
        <v>45</v>
      </c>
      <c r="F21" s="126">
        <v>6807000</v>
      </c>
    </row>
    <row r="22" spans="1:6" ht="25.5">
      <c r="A22" s="129" t="s">
        <v>133</v>
      </c>
      <c r="B22" s="125" t="s">
        <v>187</v>
      </c>
      <c r="C22" s="125" t="s">
        <v>250</v>
      </c>
      <c r="D22" s="125" t="s">
        <v>330</v>
      </c>
      <c r="E22" s="125" t="s">
        <v>134</v>
      </c>
      <c r="F22" s="126">
        <f>F23</f>
        <v>2391000</v>
      </c>
    </row>
    <row r="23" spans="1:6" ht="25.5">
      <c r="A23" s="124" t="s">
        <v>135</v>
      </c>
      <c r="B23" s="125" t="s">
        <v>187</v>
      </c>
      <c r="C23" s="125" t="s">
        <v>250</v>
      </c>
      <c r="D23" s="125" t="s">
        <v>330</v>
      </c>
      <c r="E23" s="125" t="s">
        <v>136</v>
      </c>
      <c r="F23" s="126">
        <v>2391000</v>
      </c>
    </row>
    <row r="24" spans="1:6" ht="15">
      <c r="A24" s="124" t="s">
        <v>138</v>
      </c>
      <c r="B24" s="125" t="s">
        <v>187</v>
      </c>
      <c r="C24" s="125" t="s">
        <v>250</v>
      </c>
      <c r="D24" s="125" t="s">
        <v>331</v>
      </c>
      <c r="E24" s="125"/>
      <c r="F24" s="126">
        <f>F25</f>
        <v>641000</v>
      </c>
    </row>
    <row r="25" spans="1:6" ht="51">
      <c r="A25" s="124" t="s">
        <v>130</v>
      </c>
      <c r="B25" s="128" t="s">
        <v>187</v>
      </c>
      <c r="C25" s="125" t="s">
        <v>250</v>
      </c>
      <c r="D25" s="125" t="s">
        <v>331</v>
      </c>
      <c r="E25" s="125" t="s">
        <v>131</v>
      </c>
      <c r="F25" s="126">
        <f>F26</f>
        <v>641000</v>
      </c>
    </row>
    <row r="26" spans="1:6" ht="26.25">
      <c r="A26" s="127" t="s">
        <v>132</v>
      </c>
      <c r="B26" s="128" t="s">
        <v>187</v>
      </c>
      <c r="C26" s="125" t="s">
        <v>250</v>
      </c>
      <c r="D26" s="125" t="s">
        <v>331</v>
      </c>
      <c r="E26" s="125" t="s">
        <v>45</v>
      </c>
      <c r="F26" s="126">
        <v>641000</v>
      </c>
    </row>
    <row r="27" spans="1:6" ht="15">
      <c r="A27" s="121" t="s">
        <v>251</v>
      </c>
      <c r="B27" s="122" t="s">
        <v>187</v>
      </c>
      <c r="C27" s="122" t="s">
        <v>252</v>
      </c>
      <c r="D27" s="122"/>
      <c r="E27" s="122"/>
      <c r="F27" s="123">
        <f>F28</f>
        <v>400000</v>
      </c>
    </row>
    <row r="28" spans="1:6" ht="51">
      <c r="A28" s="124" t="s">
        <v>124</v>
      </c>
      <c r="B28" s="125" t="s">
        <v>187</v>
      </c>
      <c r="C28" s="125" t="s">
        <v>252</v>
      </c>
      <c r="D28" s="125" t="s">
        <v>328</v>
      </c>
      <c r="E28" s="125"/>
      <c r="F28" s="126">
        <f>F29</f>
        <v>400000</v>
      </c>
    </row>
    <row r="29" spans="1:6" ht="15">
      <c r="A29" s="124" t="s">
        <v>139</v>
      </c>
      <c r="B29" s="125" t="s">
        <v>187</v>
      </c>
      <c r="C29" s="125" t="s">
        <v>252</v>
      </c>
      <c r="D29" s="125" t="s">
        <v>332</v>
      </c>
      <c r="E29" s="125"/>
      <c r="F29" s="126">
        <f>F30</f>
        <v>400000</v>
      </c>
    </row>
    <row r="30" spans="1:6" ht="15">
      <c r="A30" s="124" t="s">
        <v>140</v>
      </c>
      <c r="B30" s="125" t="s">
        <v>187</v>
      </c>
      <c r="C30" s="125" t="s">
        <v>252</v>
      </c>
      <c r="D30" s="125" t="s">
        <v>332</v>
      </c>
      <c r="E30" s="125" t="s">
        <v>141</v>
      </c>
      <c r="F30" s="126">
        <f>F31</f>
        <v>400000</v>
      </c>
    </row>
    <row r="31" spans="1:6" ht="15">
      <c r="A31" s="124" t="s">
        <v>142</v>
      </c>
      <c r="B31" s="125" t="s">
        <v>187</v>
      </c>
      <c r="C31" s="125" t="s">
        <v>252</v>
      </c>
      <c r="D31" s="125" t="s">
        <v>332</v>
      </c>
      <c r="E31" s="125" t="s">
        <v>143</v>
      </c>
      <c r="F31" s="126">
        <v>400000</v>
      </c>
    </row>
    <row r="32" spans="1:6" ht="15">
      <c r="A32" s="121" t="s">
        <v>253</v>
      </c>
      <c r="B32" s="122" t="s">
        <v>187</v>
      </c>
      <c r="C32" s="122" t="s">
        <v>254</v>
      </c>
      <c r="D32" s="122"/>
      <c r="E32" s="122"/>
      <c r="F32" s="123">
        <f>F33</f>
        <v>894961</v>
      </c>
    </row>
    <row r="33" spans="1:6" ht="15">
      <c r="A33" s="124" t="s">
        <v>255</v>
      </c>
      <c r="B33" s="125" t="s">
        <v>187</v>
      </c>
      <c r="C33" s="125" t="s">
        <v>256</v>
      </c>
      <c r="D33" s="125"/>
      <c r="E33" s="125"/>
      <c r="F33" s="126">
        <f>F34</f>
        <v>894961</v>
      </c>
    </row>
    <row r="34" spans="1:6" ht="26.25">
      <c r="A34" s="130" t="s">
        <v>177</v>
      </c>
      <c r="B34" s="125" t="s">
        <v>187</v>
      </c>
      <c r="C34" s="125" t="s">
        <v>256</v>
      </c>
      <c r="D34" s="125" t="s">
        <v>333</v>
      </c>
      <c r="E34" s="125"/>
      <c r="F34" s="126">
        <f>F35</f>
        <v>894961</v>
      </c>
    </row>
    <row r="35" spans="1:6" ht="15">
      <c r="A35" s="130" t="s">
        <v>178</v>
      </c>
      <c r="B35" s="125" t="s">
        <v>187</v>
      </c>
      <c r="C35" s="125" t="s">
        <v>256</v>
      </c>
      <c r="D35" s="125" t="s">
        <v>334</v>
      </c>
      <c r="E35" s="125"/>
      <c r="F35" s="126">
        <f>F36</f>
        <v>894961</v>
      </c>
    </row>
    <row r="36" spans="1:6" ht="25.5">
      <c r="A36" s="131" t="s">
        <v>179</v>
      </c>
      <c r="B36" s="125" t="s">
        <v>187</v>
      </c>
      <c r="C36" s="125" t="s">
        <v>256</v>
      </c>
      <c r="D36" s="125" t="s">
        <v>335</v>
      </c>
      <c r="E36" s="125"/>
      <c r="F36" s="126">
        <f>F37+F39</f>
        <v>894961</v>
      </c>
    </row>
    <row r="37" spans="1:6" ht="51">
      <c r="A37" s="124" t="s">
        <v>130</v>
      </c>
      <c r="B37" s="125" t="s">
        <v>187</v>
      </c>
      <c r="C37" s="125" t="s">
        <v>256</v>
      </c>
      <c r="D37" s="125" t="s">
        <v>335</v>
      </c>
      <c r="E37" s="125" t="s">
        <v>131</v>
      </c>
      <c r="F37" s="126">
        <f>F38</f>
        <v>739000</v>
      </c>
    </row>
    <row r="38" spans="1:6" ht="26.25">
      <c r="A38" s="127" t="s">
        <v>132</v>
      </c>
      <c r="B38" s="125" t="s">
        <v>187</v>
      </c>
      <c r="C38" s="125" t="s">
        <v>256</v>
      </c>
      <c r="D38" s="125" t="s">
        <v>335</v>
      </c>
      <c r="E38" s="125" t="s">
        <v>45</v>
      </c>
      <c r="F38" s="126">
        <v>739000</v>
      </c>
    </row>
    <row r="39" spans="1:6" ht="25.5">
      <c r="A39" s="124" t="s">
        <v>133</v>
      </c>
      <c r="B39" s="125" t="s">
        <v>187</v>
      </c>
      <c r="C39" s="125" t="s">
        <v>256</v>
      </c>
      <c r="D39" s="125" t="s">
        <v>335</v>
      </c>
      <c r="E39" s="125" t="s">
        <v>134</v>
      </c>
      <c r="F39" s="126">
        <f>F40</f>
        <v>155961</v>
      </c>
    </row>
    <row r="40" spans="1:6" ht="25.5">
      <c r="A40" s="124" t="s">
        <v>135</v>
      </c>
      <c r="B40" s="125" t="s">
        <v>187</v>
      </c>
      <c r="C40" s="125" t="s">
        <v>256</v>
      </c>
      <c r="D40" s="125" t="s">
        <v>335</v>
      </c>
      <c r="E40" s="125" t="s">
        <v>136</v>
      </c>
      <c r="F40" s="126">
        <v>155961</v>
      </c>
    </row>
    <row r="41" spans="1:6" ht="25.5">
      <c r="A41" s="121" t="s">
        <v>257</v>
      </c>
      <c r="B41" s="125" t="s">
        <v>187</v>
      </c>
      <c r="C41" s="122" t="s">
        <v>258</v>
      </c>
      <c r="D41" s="122"/>
      <c r="E41" s="122"/>
      <c r="F41" s="123">
        <f>F42</f>
        <v>110000</v>
      </c>
    </row>
    <row r="42" spans="1:6" ht="25.5">
      <c r="A42" s="124" t="s">
        <v>259</v>
      </c>
      <c r="B42" s="125" t="s">
        <v>187</v>
      </c>
      <c r="C42" s="125" t="s">
        <v>260</v>
      </c>
      <c r="D42" s="125"/>
      <c r="E42" s="125"/>
      <c r="F42" s="126">
        <f>F43</f>
        <v>110000</v>
      </c>
    </row>
    <row r="43" spans="1:6" ht="15">
      <c r="A43" s="133" t="s">
        <v>369</v>
      </c>
      <c r="B43" s="125" t="s">
        <v>187</v>
      </c>
      <c r="C43" s="125" t="s">
        <v>260</v>
      </c>
      <c r="D43" s="125" t="s">
        <v>359</v>
      </c>
      <c r="E43" s="125"/>
      <c r="F43" s="126">
        <f>F44</f>
        <v>110000</v>
      </c>
    </row>
    <row r="44" spans="1:6" ht="38.25">
      <c r="A44" s="124" t="s">
        <v>361</v>
      </c>
      <c r="B44" s="125" t="s">
        <v>187</v>
      </c>
      <c r="C44" s="125" t="s">
        <v>260</v>
      </c>
      <c r="D44" s="125" t="s">
        <v>362</v>
      </c>
      <c r="E44" s="125"/>
      <c r="F44" s="126">
        <f>F45</f>
        <v>110000</v>
      </c>
    </row>
    <row r="45" spans="1:6" ht="25.5">
      <c r="A45" s="129" t="s">
        <v>133</v>
      </c>
      <c r="B45" s="125" t="s">
        <v>187</v>
      </c>
      <c r="C45" s="125" t="s">
        <v>260</v>
      </c>
      <c r="D45" s="125" t="s">
        <v>362</v>
      </c>
      <c r="E45" s="125" t="s">
        <v>134</v>
      </c>
      <c r="F45" s="126">
        <f>F46</f>
        <v>110000</v>
      </c>
    </row>
    <row r="46" spans="1:6" ht="25.5">
      <c r="A46" s="124" t="s">
        <v>135</v>
      </c>
      <c r="B46" s="125" t="s">
        <v>187</v>
      </c>
      <c r="C46" s="125" t="s">
        <v>260</v>
      </c>
      <c r="D46" s="125" t="s">
        <v>362</v>
      </c>
      <c r="E46" s="125" t="s">
        <v>136</v>
      </c>
      <c r="F46" s="126">
        <v>110000</v>
      </c>
    </row>
    <row r="47" spans="1:6" ht="15">
      <c r="A47" s="132" t="s">
        <v>261</v>
      </c>
      <c r="B47" s="122" t="s">
        <v>187</v>
      </c>
      <c r="C47" s="122" t="s">
        <v>262</v>
      </c>
      <c r="D47" s="122"/>
      <c r="E47" s="122"/>
      <c r="F47" s="123">
        <f>F48+F57</f>
        <v>5705000</v>
      </c>
    </row>
    <row r="48" spans="1:6" ht="15">
      <c r="A48" s="132" t="s">
        <v>263</v>
      </c>
      <c r="B48" s="122" t="s">
        <v>187</v>
      </c>
      <c r="C48" s="122" t="s">
        <v>264</v>
      </c>
      <c r="D48" s="122"/>
      <c r="E48" s="122"/>
      <c r="F48" s="123">
        <f>F49+F53</f>
        <v>5110000</v>
      </c>
    </row>
    <row r="49" spans="1:6" ht="38.25">
      <c r="A49" s="133" t="s">
        <v>144</v>
      </c>
      <c r="B49" s="125" t="s">
        <v>187</v>
      </c>
      <c r="C49" s="125" t="s">
        <v>264</v>
      </c>
      <c r="D49" s="125" t="s">
        <v>377</v>
      </c>
      <c r="E49" s="125"/>
      <c r="F49" s="126">
        <f>F50</f>
        <v>4810000</v>
      </c>
    </row>
    <row r="50" spans="1:6" ht="51">
      <c r="A50" s="133" t="s">
        <v>368</v>
      </c>
      <c r="B50" s="125" t="s">
        <v>187</v>
      </c>
      <c r="C50" s="125" t="s">
        <v>264</v>
      </c>
      <c r="D50" s="125" t="s">
        <v>378</v>
      </c>
      <c r="E50" s="125"/>
      <c r="F50" s="126">
        <f>F51</f>
        <v>4810000</v>
      </c>
    </row>
    <row r="51" spans="1:6" ht="25.5">
      <c r="A51" s="129" t="s">
        <v>133</v>
      </c>
      <c r="B51" s="125" t="s">
        <v>187</v>
      </c>
      <c r="C51" s="125" t="s">
        <v>264</v>
      </c>
      <c r="D51" s="125" t="s">
        <v>378</v>
      </c>
      <c r="E51" s="125" t="s">
        <v>134</v>
      </c>
      <c r="F51" s="126">
        <f>F52</f>
        <v>4810000</v>
      </c>
    </row>
    <row r="52" spans="1:6" ht="25.5">
      <c r="A52" s="124" t="s">
        <v>135</v>
      </c>
      <c r="B52" s="125" t="s">
        <v>187</v>
      </c>
      <c r="C52" s="125" t="s">
        <v>264</v>
      </c>
      <c r="D52" s="125" t="s">
        <v>378</v>
      </c>
      <c r="E52" s="125" t="s">
        <v>136</v>
      </c>
      <c r="F52" s="126">
        <v>4810000</v>
      </c>
    </row>
    <row r="53" spans="1:6" ht="51">
      <c r="A53" s="133" t="s">
        <v>145</v>
      </c>
      <c r="B53" s="125" t="s">
        <v>187</v>
      </c>
      <c r="C53" s="125" t="s">
        <v>264</v>
      </c>
      <c r="D53" s="125" t="s">
        <v>381</v>
      </c>
      <c r="E53" s="125"/>
      <c r="F53" s="126">
        <f>F54</f>
        <v>300000</v>
      </c>
    </row>
    <row r="54" spans="1:6" ht="25.5">
      <c r="A54" s="133" t="s">
        <v>341</v>
      </c>
      <c r="B54" s="125" t="s">
        <v>187</v>
      </c>
      <c r="C54" s="125" t="s">
        <v>264</v>
      </c>
      <c r="D54" s="125" t="s">
        <v>382</v>
      </c>
      <c r="E54" s="125"/>
      <c r="F54" s="126">
        <f>F55</f>
        <v>300000</v>
      </c>
    </row>
    <row r="55" spans="1:6" ht="25.5">
      <c r="A55" s="129" t="s">
        <v>133</v>
      </c>
      <c r="B55" s="125" t="s">
        <v>187</v>
      </c>
      <c r="C55" s="125" t="s">
        <v>264</v>
      </c>
      <c r="D55" s="125" t="s">
        <v>382</v>
      </c>
      <c r="E55" s="125" t="s">
        <v>134</v>
      </c>
      <c r="F55" s="126">
        <f>F56</f>
        <v>300000</v>
      </c>
    </row>
    <row r="56" spans="1:6" ht="25.5">
      <c r="A56" s="124" t="s">
        <v>135</v>
      </c>
      <c r="B56" s="125" t="s">
        <v>187</v>
      </c>
      <c r="C56" s="125" t="s">
        <v>264</v>
      </c>
      <c r="D56" s="125" t="s">
        <v>382</v>
      </c>
      <c r="E56" s="125" t="s">
        <v>136</v>
      </c>
      <c r="F56" s="126">
        <v>300000</v>
      </c>
    </row>
    <row r="57" spans="1:6" ht="15">
      <c r="A57" s="132" t="s">
        <v>265</v>
      </c>
      <c r="B57" s="122" t="s">
        <v>187</v>
      </c>
      <c r="C57" s="122" t="s">
        <v>266</v>
      </c>
      <c r="D57" s="122"/>
      <c r="E57" s="122"/>
      <c r="F57" s="123">
        <f>F58+F62</f>
        <v>595000</v>
      </c>
    </row>
    <row r="58" spans="1:6" ht="38.25">
      <c r="A58" s="133" t="s">
        <v>146</v>
      </c>
      <c r="B58" s="125" t="s">
        <v>187</v>
      </c>
      <c r="C58" s="125" t="s">
        <v>266</v>
      </c>
      <c r="D58" s="125" t="s">
        <v>383</v>
      </c>
      <c r="E58" s="125"/>
      <c r="F58" s="126">
        <f>F59</f>
        <v>550000</v>
      </c>
    </row>
    <row r="59" spans="1:6" ht="51">
      <c r="A59" s="133" t="s">
        <v>363</v>
      </c>
      <c r="B59" s="125" t="s">
        <v>187</v>
      </c>
      <c r="C59" s="125" t="s">
        <v>266</v>
      </c>
      <c r="D59" s="125" t="s">
        <v>384</v>
      </c>
      <c r="E59" s="125"/>
      <c r="F59" s="126">
        <f>F60</f>
        <v>550000</v>
      </c>
    </row>
    <row r="60" spans="1:6" ht="25.5">
      <c r="A60" s="129" t="s">
        <v>133</v>
      </c>
      <c r="B60" s="125" t="s">
        <v>187</v>
      </c>
      <c r="C60" s="125" t="s">
        <v>266</v>
      </c>
      <c r="D60" s="125" t="s">
        <v>384</v>
      </c>
      <c r="E60" s="125" t="s">
        <v>134</v>
      </c>
      <c r="F60" s="126">
        <f>F61</f>
        <v>550000</v>
      </c>
    </row>
    <row r="61" spans="1:6" ht="25.5">
      <c r="A61" s="124" t="s">
        <v>135</v>
      </c>
      <c r="B61" s="125" t="s">
        <v>187</v>
      </c>
      <c r="C61" s="125" t="s">
        <v>266</v>
      </c>
      <c r="D61" s="125" t="s">
        <v>384</v>
      </c>
      <c r="E61" s="125" t="s">
        <v>136</v>
      </c>
      <c r="F61" s="126">
        <v>550000</v>
      </c>
    </row>
    <row r="62" spans="1:6" ht="15">
      <c r="A62" s="133" t="s">
        <v>369</v>
      </c>
      <c r="B62" s="125" t="s">
        <v>187</v>
      </c>
      <c r="C62" s="125" t="s">
        <v>266</v>
      </c>
      <c r="D62" s="125" t="s">
        <v>359</v>
      </c>
      <c r="E62" s="125"/>
      <c r="F62" s="126">
        <f>F63</f>
        <v>45000</v>
      </c>
    </row>
    <row r="63" spans="1:6" ht="25.5">
      <c r="A63" s="124" t="s">
        <v>358</v>
      </c>
      <c r="B63" s="125" t="s">
        <v>187</v>
      </c>
      <c r="C63" s="125" t="s">
        <v>266</v>
      </c>
      <c r="D63" s="125" t="s">
        <v>360</v>
      </c>
      <c r="E63" s="125"/>
      <c r="F63" s="126">
        <f>F64</f>
        <v>45000</v>
      </c>
    </row>
    <row r="64" spans="1:6" ht="15">
      <c r="A64" s="124" t="s">
        <v>148</v>
      </c>
      <c r="B64" s="125" t="s">
        <v>187</v>
      </c>
      <c r="C64" s="125" t="s">
        <v>266</v>
      </c>
      <c r="D64" s="125" t="s">
        <v>360</v>
      </c>
      <c r="E64" s="125" t="s">
        <v>141</v>
      </c>
      <c r="F64" s="126">
        <f>F65</f>
        <v>45000</v>
      </c>
    </row>
    <row r="65" spans="1:6" ht="38.25">
      <c r="A65" s="124" t="s">
        <v>149</v>
      </c>
      <c r="B65" s="125" t="s">
        <v>187</v>
      </c>
      <c r="C65" s="125" t="s">
        <v>266</v>
      </c>
      <c r="D65" s="125" t="s">
        <v>360</v>
      </c>
      <c r="E65" s="125" t="s">
        <v>150</v>
      </c>
      <c r="F65" s="126">
        <v>45000</v>
      </c>
    </row>
    <row r="66" spans="1:6" ht="15">
      <c r="A66" s="132" t="s">
        <v>267</v>
      </c>
      <c r="B66" s="122" t="s">
        <v>187</v>
      </c>
      <c r="C66" s="122" t="s">
        <v>268</v>
      </c>
      <c r="D66" s="122"/>
      <c r="E66" s="122"/>
      <c r="F66" s="123">
        <f>F67+F86+F97</f>
        <v>35759501</v>
      </c>
    </row>
    <row r="67" spans="1:6" ht="15">
      <c r="A67" s="132" t="s">
        <v>269</v>
      </c>
      <c r="B67" s="122" t="s">
        <v>187</v>
      </c>
      <c r="C67" s="122" t="s">
        <v>270</v>
      </c>
      <c r="D67" s="122"/>
      <c r="E67" s="122"/>
      <c r="F67" s="123">
        <f>F68+F72+F78+F82</f>
        <v>4799000</v>
      </c>
    </row>
    <row r="68" spans="1:6" ht="38.25">
      <c r="A68" s="133" t="s">
        <v>146</v>
      </c>
      <c r="B68" s="125" t="s">
        <v>187</v>
      </c>
      <c r="C68" s="125" t="s">
        <v>270</v>
      </c>
      <c r="D68" s="125" t="s">
        <v>383</v>
      </c>
      <c r="E68" s="125"/>
      <c r="F68" s="126">
        <f>F69</f>
        <v>200000</v>
      </c>
    </row>
    <row r="69" spans="1:6" ht="38.25" customHeight="1">
      <c r="A69" s="133" t="s">
        <v>363</v>
      </c>
      <c r="B69" s="125" t="s">
        <v>187</v>
      </c>
      <c r="C69" s="125" t="s">
        <v>270</v>
      </c>
      <c r="D69" s="125" t="s">
        <v>384</v>
      </c>
      <c r="E69" s="125"/>
      <c r="F69" s="126">
        <f>F70</f>
        <v>200000</v>
      </c>
    </row>
    <row r="70" spans="1:6" ht="25.5">
      <c r="A70" s="129" t="s">
        <v>133</v>
      </c>
      <c r="B70" s="125" t="s">
        <v>187</v>
      </c>
      <c r="C70" s="125" t="s">
        <v>270</v>
      </c>
      <c r="D70" s="125" t="s">
        <v>384</v>
      </c>
      <c r="E70" s="125" t="s">
        <v>134</v>
      </c>
      <c r="F70" s="126">
        <f>F71</f>
        <v>200000</v>
      </c>
    </row>
    <row r="71" spans="1:6" ht="25.5">
      <c r="A71" s="124" t="s">
        <v>135</v>
      </c>
      <c r="B71" s="125" t="s">
        <v>187</v>
      </c>
      <c r="C71" s="125" t="s">
        <v>270</v>
      </c>
      <c r="D71" s="125" t="s">
        <v>384</v>
      </c>
      <c r="E71" s="125" t="s">
        <v>136</v>
      </c>
      <c r="F71" s="126">
        <v>200000</v>
      </c>
    </row>
    <row r="72" spans="1:6" ht="51">
      <c r="A72" s="133" t="s">
        <v>147</v>
      </c>
      <c r="B72" s="125" t="s">
        <v>187</v>
      </c>
      <c r="C72" s="125" t="s">
        <v>270</v>
      </c>
      <c r="D72" s="125" t="s">
        <v>379</v>
      </c>
      <c r="E72" s="125"/>
      <c r="F72" s="126">
        <f>F73</f>
        <v>1900000</v>
      </c>
    </row>
    <row r="73" spans="1:6" ht="15">
      <c r="A73" s="133" t="s">
        <v>342</v>
      </c>
      <c r="B73" s="125" t="s">
        <v>187</v>
      </c>
      <c r="C73" s="125" t="s">
        <v>270</v>
      </c>
      <c r="D73" s="125" t="s">
        <v>380</v>
      </c>
      <c r="E73" s="125"/>
      <c r="F73" s="126">
        <f>F74</f>
        <v>1900000</v>
      </c>
    </row>
    <row r="74" spans="1:6" ht="15">
      <c r="A74" s="124" t="s">
        <v>148</v>
      </c>
      <c r="B74" s="125" t="s">
        <v>187</v>
      </c>
      <c r="C74" s="125" t="s">
        <v>270</v>
      </c>
      <c r="D74" s="125" t="s">
        <v>380</v>
      </c>
      <c r="E74" s="125" t="s">
        <v>141</v>
      </c>
      <c r="F74" s="126">
        <f>F75+F76</f>
        <v>1900000</v>
      </c>
    </row>
    <row r="75" spans="1:6" ht="38.25">
      <c r="A75" s="124" t="s">
        <v>149</v>
      </c>
      <c r="B75" s="125" t="s">
        <v>187</v>
      </c>
      <c r="C75" s="125" t="s">
        <v>270</v>
      </c>
      <c r="D75" s="125" t="s">
        <v>380</v>
      </c>
      <c r="E75" s="125" t="s">
        <v>150</v>
      </c>
      <c r="F75" s="126">
        <v>900000</v>
      </c>
    </row>
    <row r="76" spans="1:6" ht="15">
      <c r="A76" s="124" t="s">
        <v>151</v>
      </c>
      <c r="B76" s="125" t="s">
        <v>187</v>
      </c>
      <c r="C76" s="125" t="s">
        <v>270</v>
      </c>
      <c r="D76" s="125" t="s">
        <v>380</v>
      </c>
      <c r="E76" s="125" t="s">
        <v>152</v>
      </c>
      <c r="F76" s="126">
        <f>F77</f>
        <v>1000000</v>
      </c>
    </row>
    <row r="77" spans="1:6" ht="15">
      <c r="A77" s="124" t="s">
        <v>153</v>
      </c>
      <c r="B77" s="125" t="s">
        <v>187</v>
      </c>
      <c r="C77" s="125" t="s">
        <v>270</v>
      </c>
      <c r="D77" s="125" t="s">
        <v>380</v>
      </c>
      <c r="E77" s="125" t="s">
        <v>154</v>
      </c>
      <c r="F77" s="126">
        <v>1000000</v>
      </c>
    </row>
    <row r="78" spans="1:6" ht="38.25">
      <c r="A78" s="133" t="s">
        <v>155</v>
      </c>
      <c r="B78" s="125" t="s">
        <v>187</v>
      </c>
      <c r="C78" s="125" t="s">
        <v>270</v>
      </c>
      <c r="D78" s="125" t="s">
        <v>337</v>
      </c>
      <c r="E78" s="125"/>
      <c r="F78" s="126">
        <f>F79</f>
        <v>1410000</v>
      </c>
    </row>
    <row r="79" spans="1:6" ht="51">
      <c r="A79" s="133" t="s">
        <v>156</v>
      </c>
      <c r="B79" s="125" t="s">
        <v>187</v>
      </c>
      <c r="C79" s="125" t="s">
        <v>270</v>
      </c>
      <c r="D79" s="125" t="s">
        <v>338</v>
      </c>
      <c r="E79" s="125"/>
      <c r="F79" s="126">
        <f>F80</f>
        <v>1410000</v>
      </c>
    </row>
    <row r="80" spans="1:6" ht="25.5">
      <c r="A80" s="134" t="s">
        <v>157</v>
      </c>
      <c r="B80" s="125" t="s">
        <v>187</v>
      </c>
      <c r="C80" s="125" t="s">
        <v>270</v>
      </c>
      <c r="D80" s="125" t="s">
        <v>338</v>
      </c>
      <c r="E80" s="125" t="s">
        <v>158</v>
      </c>
      <c r="F80" s="126">
        <f>F81</f>
        <v>1410000</v>
      </c>
    </row>
    <row r="81" spans="1:6" ht="38.25">
      <c r="A81" s="134" t="s">
        <v>159</v>
      </c>
      <c r="B81" s="125" t="s">
        <v>187</v>
      </c>
      <c r="C81" s="125" t="s">
        <v>270</v>
      </c>
      <c r="D81" s="125" t="s">
        <v>338</v>
      </c>
      <c r="E81" s="125" t="s">
        <v>160</v>
      </c>
      <c r="F81" s="126">
        <v>1410000</v>
      </c>
    </row>
    <row r="82" spans="1:6" ht="38.25">
      <c r="A82" s="133" t="s">
        <v>271</v>
      </c>
      <c r="B82" s="125" t="s">
        <v>187</v>
      </c>
      <c r="C82" s="125" t="s">
        <v>270</v>
      </c>
      <c r="D82" s="125" t="s">
        <v>373</v>
      </c>
      <c r="E82" s="125"/>
      <c r="F82" s="126">
        <f>F83</f>
        <v>1289000</v>
      </c>
    </row>
    <row r="83" spans="1:6" ht="25.5">
      <c r="A83" s="124" t="s">
        <v>349</v>
      </c>
      <c r="B83" s="125" t="s">
        <v>187</v>
      </c>
      <c r="C83" s="125" t="s">
        <v>270</v>
      </c>
      <c r="D83" s="125" t="s">
        <v>376</v>
      </c>
      <c r="E83" s="125"/>
      <c r="F83" s="126">
        <f>F84</f>
        <v>1289000</v>
      </c>
    </row>
    <row r="84" spans="1:6" ht="25.5">
      <c r="A84" s="129" t="s">
        <v>133</v>
      </c>
      <c r="B84" s="125" t="s">
        <v>187</v>
      </c>
      <c r="C84" s="125" t="s">
        <v>270</v>
      </c>
      <c r="D84" s="125" t="s">
        <v>376</v>
      </c>
      <c r="E84" s="125" t="s">
        <v>134</v>
      </c>
      <c r="F84" s="126">
        <f>F85</f>
        <v>1289000</v>
      </c>
    </row>
    <row r="85" spans="1:6" ht="25.5">
      <c r="A85" s="124" t="s">
        <v>135</v>
      </c>
      <c r="B85" s="125" t="s">
        <v>187</v>
      </c>
      <c r="C85" s="125" t="s">
        <v>270</v>
      </c>
      <c r="D85" s="125" t="s">
        <v>376</v>
      </c>
      <c r="E85" s="125" t="s">
        <v>136</v>
      </c>
      <c r="F85" s="126">
        <v>1289000</v>
      </c>
    </row>
    <row r="86" spans="1:6" ht="15">
      <c r="A86" s="132" t="s">
        <v>272</v>
      </c>
      <c r="B86" s="122" t="s">
        <v>187</v>
      </c>
      <c r="C86" s="122" t="s">
        <v>273</v>
      </c>
      <c r="D86" s="122"/>
      <c r="E86" s="122"/>
      <c r="F86" s="135">
        <f>F87+F91</f>
        <v>1950000</v>
      </c>
    </row>
    <row r="87" spans="1:6" ht="15">
      <c r="A87" s="133" t="s">
        <v>161</v>
      </c>
      <c r="B87" s="125" t="s">
        <v>187</v>
      </c>
      <c r="C87" s="125" t="s">
        <v>273</v>
      </c>
      <c r="D87" s="125" t="s">
        <v>344</v>
      </c>
      <c r="E87" s="125"/>
      <c r="F87" s="126">
        <f>F88</f>
        <v>1100000</v>
      </c>
    </row>
    <row r="88" spans="1:6" ht="25.5">
      <c r="A88" s="133" t="s">
        <v>365</v>
      </c>
      <c r="B88" s="125" t="s">
        <v>187</v>
      </c>
      <c r="C88" s="125" t="s">
        <v>273</v>
      </c>
      <c r="D88" s="125" t="s">
        <v>345</v>
      </c>
      <c r="E88" s="125"/>
      <c r="F88" s="126">
        <f>F89</f>
        <v>1100000</v>
      </c>
    </row>
    <row r="89" spans="1:6" ht="25.5">
      <c r="A89" s="129" t="s">
        <v>133</v>
      </c>
      <c r="B89" s="125" t="s">
        <v>187</v>
      </c>
      <c r="C89" s="125" t="s">
        <v>273</v>
      </c>
      <c r="D89" s="125" t="s">
        <v>345</v>
      </c>
      <c r="E89" s="125" t="s">
        <v>134</v>
      </c>
      <c r="F89" s="126">
        <f>F90</f>
        <v>1100000</v>
      </c>
    </row>
    <row r="90" spans="1:6" ht="25.5">
      <c r="A90" s="124" t="s">
        <v>135</v>
      </c>
      <c r="B90" s="125" t="s">
        <v>187</v>
      </c>
      <c r="C90" s="125" t="s">
        <v>273</v>
      </c>
      <c r="D90" s="125" t="s">
        <v>345</v>
      </c>
      <c r="E90" s="125" t="s">
        <v>136</v>
      </c>
      <c r="F90" s="126">
        <v>1100000</v>
      </c>
    </row>
    <row r="91" spans="1:6" ht="48" customHeight="1">
      <c r="A91" s="133" t="s">
        <v>162</v>
      </c>
      <c r="B91" s="125" t="s">
        <v>187</v>
      </c>
      <c r="C91" s="125" t="s">
        <v>273</v>
      </c>
      <c r="D91" s="125" t="s">
        <v>339</v>
      </c>
      <c r="E91" s="136"/>
      <c r="F91" s="126">
        <f>F92</f>
        <v>850000</v>
      </c>
    </row>
    <row r="92" spans="1:6" ht="25.5">
      <c r="A92" s="133" t="s">
        <v>346</v>
      </c>
      <c r="B92" s="125" t="s">
        <v>187</v>
      </c>
      <c r="C92" s="125" t="s">
        <v>273</v>
      </c>
      <c r="D92" s="125" t="s">
        <v>347</v>
      </c>
      <c r="E92" s="136"/>
      <c r="F92" s="126">
        <f>F93+F95</f>
        <v>850000</v>
      </c>
    </row>
    <row r="93" spans="1:6" ht="25.5">
      <c r="A93" s="129" t="s">
        <v>133</v>
      </c>
      <c r="B93" s="125" t="s">
        <v>187</v>
      </c>
      <c r="C93" s="125" t="s">
        <v>273</v>
      </c>
      <c r="D93" s="125" t="s">
        <v>347</v>
      </c>
      <c r="E93" s="136">
        <v>200</v>
      </c>
      <c r="F93" s="126">
        <f>F94</f>
        <v>700000</v>
      </c>
    </row>
    <row r="94" spans="1:6" ht="25.5">
      <c r="A94" s="124" t="s">
        <v>135</v>
      </c>
      <c r="B94" s="125" t="s">
        <v>187</v>
      </c>
      <c r="C94" s="125" t="s">
        <v>273</v>
      </c>
      <c r="D94" s="125" t="s">
        <v>347</v>
      </c>
      <c r="E94" s="136">
        <v>240</v>
      </c>
      <c r="F94" s="126">
        <v>700000</v>
      </c>
    </row>
    <row r="95" spans="1:6" ht="25.5">
      <c r="A95" s="124" t="s">
        <v>148</v>
      </c>
      <c r="B95" s="125" t="s">
        <v>187</v>
      </c>
      <c r="C95" s="125" t="s">
        <v>273</v>
      </c>
      <c r="D95" s="125" t="s">
        <v>347</v>
      </c>
      <c r="E95" s="136">
        <v>800</v>
      </c>
      <c r="F95" s="126">
        <f>F96</f>
        <v>150000</v>
      </c>
    </row>
    <row r="96" spans="1:6" ht="38.25">
      <c r="A96" s="124" t="s">
        <v>149</v>
      </c>
      <c r="B96" s="125" t="s">
        <v>187</v>
      </c>
      <c r="C96" s="125" t="s">
        <v>273</v>
      </c>
      <c r="D96" s="125" t="s">
        <v>347</v>
      </c>
      <c r="E96" s="136">
        <v>810</v>
      </c>
      <c r="F96" s="126">
        <v>150000</v>
      </c>
    </row>
    <row r="97" spans="1:6" ht="15">
      <c r="A97" s="121" t="s">
        <v>274</v>
      </c>
      <c r="B97" s="122" t="s">
        <v>187</v>
      </c>
      <c r="C97" s="122" t="s">
        <v>275</v>
      </c>
      <c r="D97" s="137"/>
      <c r="E97" s="137"/>
      <c r="F97" s="123">
        <f>F98</f>
        <v>29010501</v>
      </c>
    </row>
    <row r="98" spans="1:6" ht="38.25">
      <c r="A98" s="133" t="s">
        <v>271</v>
      </c>
      <c r="B98" s="125" t="s">
        <v>187</v>
      </c>
      <c r="C98" s="125" t="s">
        <v>275</v>
      </c>
      <c r="D98" s="125" t="s">
        <v>373</v>
      </c>
      <c r="E98" s="136"/>
      <c r="F98" s="126">
        <f>F99+F102+F105</f>
        <v>29010501</v>
      </c>
    </row>
    <row r="99" spans="1:6" ht="15">
      <c r="A99" s="124" t="s">
        <v>348</v>
      </c>
      <c r="B99" s="125" t="s">
        <v>187</v>
      </c>
      <c r="C99" s="125" t="s">
        <v>275</v>
      </c>
      <c r="D99" s="125" t="s">
        <v>374</v>
      </c>
      <c r="E99" s="136"/>
      <c r="F99" s="126">
        <f>F100</f>
        <v>2380000</v>
      </c>
    </row>
    <row r="100" spans="1:6" ht="25.5">
      <c r="A100" s="129" t="s">
        <v>133</v>
      </c>
      <c r="B100" s="125" t="s">
        <v>187</v>
      </c>
      <c r="C100" s="125" t="s">
        <v>275</v>
      </c>
      <c r="D100" s="125" t="s">
        <v>374</v>
      </c>
      <c r="E100" s="136">
        <v>200</v>
      </c>
      <c r="F100" s="126">
        <f>F101</f>
        <v>2380000</v>
      </c>
    </row>
    <row r="101" spans="1:6" ht="25.5">
      <c r="A101" s="124" t="s">
        <v>135</v>
      </c>
      <c r="B101" s="125" t="s">
        <v>187</v>
      </c>
      <c r="C101" s="125" t="s">
        <v>275</v>
      </c>
      <c r="D101" s="125" t="s">
        <v>374</v>
      </c>
      <c r="E101" s="136">
        <v>240</v>
      </c>
      <c r="F101" s="126">
        <v>2380000</v>
      </c>
    </row>
    <row r="102" spans="1:6" ht="25.5">
      <c r="A102" s="124" t="s">
        <v>351</v>
      </c>
      <c r="B102" s="125" t="s">
        <v>187</v>
      </c>
      <c r="C102" s="125" t="s">
        <v>275</v>
      </c>
      <c r="D102" s="125" t="s">
        <v>375</v>
      </c>
      <c r="E102" s="136"/>
      <c r="F102" s="126">
        <f>F103</f>
        <v>450000</v>
      </c>
    </row>
    <row r="103" spans="1:6" ht="25.5">
      <c r="A103" s="129" t="s">
        <v>133</v>
      </c>
      <c r="B103" s="125" t="s">
        <v>187</v>
      </c>
      <c r="C103" s="125" t="s">
        <v>275</v>
      </c>
      <c r="D103" s="125" t="s">
        <v>375</v>
      </c>
      <c r="E103" s="136">
        <v>200</v>
      </c>
      <c r="F103" s="126">
        <f>F104</f>
        <v>450000</v>
      </c>
    </row>
    <row r="104" spans="1:7" ht="25.5">
      <c r="A104" s="124" t="s">
        <v>135</v>
      </c>
      <c r="B104" s="125" t="s">
        <v>187</v>
      </c>
      <c r="C104" s="125" t="s">
        <v>275</v>
      </c>
      <c r="D104" s="125" t="s">
        <v>375</v>
      </c>
      <c r="E104" s="136">
        <v>240</v>
      </c>
      <c r="F104" s="126">
        <v>450000</v>
      </c>
      <c r="G104" s="86"/>
    </row>
    <row r="105" spans="1:7" ht="25.5">
      <c r="A105" s="124" t="s">
        <v>349</v>
      </c>
      <c r="B105" s="125" t="s">
        <v>187</v>
      </c>
      <c r="C105" s="125" t="s">
        <v>275</v>
      </c>
      <c r="D105" s="125" t="s">
        <v>376</v>
      </c>
      <c r="E105" s="136"/>
      <c r="F105" s="126">
        <f>F106+F108</f>
        <v>26180501</v>
      </c>
      <c r="G105" s="86"/>
    </row>
    <row r="106" spans="1:7" ht="25.5">
      <c r="A106" s="129" t="s">
        <v>133</v>
      </c>
      <c r="B106" s="125" t="s">
        <v>187</v>
      </c>
      <c r="C106" s="125" t="s">
        <v>275</v>
      </c>
      <c r="D106" s="125" t="s">
        <v>376</v>
      </c>
      <c r="E106" s="136">
        <v>200</v>
      </c>
      <c r="F106" s="126">
        <f>F107</f>
        <v>17180501</v>
      </c>
      <c r="G106" s="86"/>
    </row>
    <row r="107" spans="1:7" ht="25.5">
      <c r="A107" s="124" t="s">
        <v>135</v>
      </c>
      <c r="B107" s="125" t="s">
        <v>187</v>
      </c>
      <c r="C107" s="125" t="s">
        <v>275</v>
      </c>
      <c r="D107" s="125" t="s">
        <v>376</v>
      </c>
      <c r="E107" s="136">
        <v>240</v>
      </c>
      <c r="F107" s="126">
        <v>17180501</v>
      </c>
      <c r="G107" s="86"/>
    </row>
    <row r="108" spans="1:7" ht="25.5">
      <c r="A108" s="124" t="s">
        <v>163</v>
      </c>
      <c r="B108" s="125" t="s">
        <v>187</v>
      </c>
      <c r="C108" s="125" t="s">
        <v>275</v>
      </c>
      <c r="D108" s="125" t="s">
        <v>376</v>
      </c>
      <c r="E108" s="136">
        <v>600</v>
      </c>
      <c r="F108" s="126">
        <f>F109</f>
        <v>9000000</v>
      </c>
      <c r="G108" s="86"/>
    </row>
    <row r="109" spans="1:7" ht="51">
      <c r="A109" s="124" t="s">
        <v>164</v>
      </c>
      <c r="B109" s="125" t="s">
        <v>187</v>
      </c>
      <c r="C109" s="125" t="s">
        <v>275</v>
      </c>
      <c r="D109" s="125" t="s">
        <v>376</v>
      </c>
      <c r="E109" s="136">
        <v>621</v>
      </c>
      <c r="F109" s="126">
        <v>9000000</v>
      </c>
      <c r="G109" s="86"/>
    </row>
    <row r="110" spans="1:6" ht="15">
      <c r="A110" s="121" t="s">
        <v>276</v>
      </c>
      <c r="B110" s="122" t="s">
        <v>187</v>
      </c>
      <c r="C110" s="122" t="s">
        <v>277</v>
      </c>
      <c r="D110" s="122"/>
      <c r="E110" s="122"/>
      <c r="F110" s="123">
        <f>F111</f>
        <v>10503800</v>
      </c>
    </row>
    <row r="111" spans="1:6" ht="15">
      <c r="A111" s="133" t="s">
        <v>278</v>
      </c>
      <c r="B111" s="125" t="s">
        <v>187</v>
      </c>
      <c r="C111" s="125" t="s">
        <v>279</v>
      </c>
      <c r="D111" s="125"/>
      <c r="E111" s="125"/>
      <c r="F111" s="126">
        <f>F112+F120</f>
        <v>10503800</v>
      </c>
    </row>
    <row r="112" spans="1:6" ht="25.5">
      <c r="A112" s="133" t="s">
        <v>327</v>
      </c>
      <c r="B112" s="125" t="s">
        <v>187</v>
      </c>
      <c r="C112" s="125" t="s">
        <v>279</v>
      </c>
      <c r="D112" s="125" t="s">
        <v>350</v>
      </c>
      <c r="E112" s="125"/>
      <c r="F112" s="126">
        <f>F113</f>
        <v>9121800</v>
      </c>
    </row>
    <row r="113" spans="1:6" ht="38.25">
      <c r="A113" s="133" t="s">
        <v>364</v>
      </c>
      <c r="B113" s="125" t="s">
        <v>187</v>
      </c>
      <c r="C113" s="125" t="s">
        <v>279</v>
      </c>
      <c r="D113" s="125" t="s">
        <v>352</v>
      </c>
      <c r="E113" s="125"/>
      <c r="F113" s="126">
        <f>F114+F116+F118</f>
        <v>9121800</v>
      </c>
    </row>
    <row r="114" spans="1:6" ht="51">
      <c r="A114" s="133" t="s">
        <v>130</v>
      </c>
      <c r="B114" s="125" t="s">
        <v>187</v>
      </c>
      <c r="C114" s="125" t="s">
        <v>279</v>
      </c>
      <c r="D114" s="125" t="s">
        <v>352</v>
      </c>
      <c r="E114" s="125" t="s">
        <v>131</v>
      </c>
      <c r="F114" s="126">
        <f>F115</f>
        <v>546800</v>
      </c>
    </row>
    <row r="115" spans="1:6" ht="15">
      <c r="A115" s="133" t="s">
        <v>165</v>
      </c>
      <c r="B115" s="125" t="s">
        <v>187</v>
      </c>
      <c r="C115" s="125" t="s">
        <v>279</v>
      </c>
      <c r="D115" s="125" t="s">
        <v>352</v>
      </c>
      <c r="E115" s="125" t="s">
        <v>61</v>
      </c>
      <c r="F115" s="126">
        <v>546800</v>
      </c>
    </row>
    <row r="116" spans="1:6" ht="25.5">
      <c r="A116" s="129" t="s">
        <v>133</v>
      </c>
      <c r="B116" s="125" t="s">
        <v>187</v>
      </c>
      <c r="C116" s="125" t="s">
        <v>279</v>
      </c>
      <c r="D116" s="125" t="s">
        <v>352</v>
      </c>
      <c r="E116" s="125" t="s">
        <v>134</v>
      </c>
      <c r="F116" s="126">
        <f>F117</f>
        <v>1575000</v>
      </c>
    </row>
    <row r="117" spans="1:6" ht="25.5">
      <c r="A117" s="124" t="s">
        <v>135</v>
      </c>
      <c r="B117" s="125" t="s">
        <v>187</v>
      </c>
      <c r="C117" s="125" t="s">
        <v>279</v>
      </c>
      <c r="D117" s="125" t="s">
        <v>352</v>
      </c>
      <c r="E117" s="125" t="s">
        <v>136</v>
      </c>
      <c r="F117" s="126">
        <v>1575000</v>
      </c>
    </row>
    <row r="118" spans="1:6" ht="15">
      <c r="A118" s="124" t="s">
        <v>166</v>
      </c>
      <c r="B118" s="125" t="s">
        <v>187</v>
      </c>
      <c r="C118" s="125" t="s">
        <v>279</v>
      </c>
      <c r="D118" s="125" t="s">
        <v>352</v>
      </c>
      <c r="E118" s="125" t="s">
        <v>167</v>
      </c>
      <c r="F118" s="126">
        <f>F119</f>
        <v>7000000</v>
      </c>
    </row>
    <row r="119" spans="1:6" ht="51">
      <c r="A119" s="124" t="s">
        <v>168</v>
      </c>
      <c r="B119" s="125" t="s">
        <v>187</v>
      </c>
      <c r="C119" s="125" t="s">
        <v>279</v>
      </c>
      <c r="D119" s="125" t="s">
        <v>352</v>
      </c>
      <c r="E119" s="125" t="s">
        <v>280</v>
      </c>
      <c r="F119" s="126">
        <v>7000000</v>
      </c>
    </row>
    <row r="120" spans="1:6" ht="38.25">
      <c r="A120" s="133" t="s">
        <v>176</v>
      </c>
      <c r="B120" s="125" t="s">
        <v>187</v>
      </c>
      <c r="C120" s="125" t="s">
        <v>279</v>
      </c>
      <c r="D120" s="125" t="s">
        <v>355</v>
      </c>
      <c r="E120" s="125"/>
      <c r="F120" s="126">
        <f>F121</f>
        <v>1382000</v>
      </c>
    </row>
    <row r="121" spans="1:6" ht="51">
      <c r="A121" s="133" t="s">
        <v>367</v>
      </c>
      <c r="B121" s="125" t="s">
        <v>187</v>
      </c>
      <c r="C121" s="125" t="s">
        <v>279</v>
      </c>
      <c r="D121" s="125" t="s">
        <v>356</v>
      </c>
      <c r="E121" s="125"/>
      <c r="F121" s="126">
        <f>F122+F124</f>
        <v>1382000</v>
      </c>
    </row>
    <row r="122" spans="1:6" ht="25.5">
      <c r="A122" s="129" t="s">
        <v>133</v>
      </c>
      <c r="B122" s="125" t="s">
        <v>187</v>
      </c>
      <c r="C122" s="125" t="s">
        <v>279</v>
      </c>
      <c r="D122" s="125" t="s">
        <v>356</v>
      </c>
      <c r="E122" s="125" t="s">
        <v>134</v>
      </c>
      <c r="F122" s="126">
        <f>F123</f>
        <v>632000</v>
      </c>
    </row>
    <row r="123" spans="1:6" ht="25.5">
      <c r="A123" s="124" t="s">
        <v>135</v>
      </c>
      <c r="B123" s="125" t="s">
        <v>281</v>
      </c>
      <c r="C123" s="125" t="s">
        <v>279</v>
      </c>
      <c r="D123" s="125" t="s">
        <v>356</v>
      </c>
      <c r="E123" s="125" t="s">
        <v>136</v>
      </c>
      <c r="F123" s="126">
        <v>632000</v>
      </c>
    </row>
    <row r="124" spans="1:6" ht="15">
      <c r="A124" s="133" t="s">
        <v>171</v>
      </c>
      <c r="B124" s="125" t="s">
        <v>187</v>
      </c>
      <c r="C124" s="125" t="s">
        <v>279</v>
      </c>
      <c r="D124" s="125" t="s">
        <v>356</v>
      </c>
      <c r="E124" s="125" t="s">
        <v>172</v>
      </c>
      <c r="F124" s="126">
        <f>F125</f>
        <v>750000</v>
      </c>
    </row>
    <row r="125" spans="1:6" ht="15">
      <c r="A125" s="133" t="s">
        <v>173</v>
      </c>
      <c r="B125" s="125" t="s">
        <v>187</v>
      </c>
      <c r="C125" s="125" t="s">
        <v>279</v>
      </c>
      <c r="D125" s="125" t="s">
        <v>356</v>
      </c>
      <c r="E125" s="125" t="s">
        <v>174</v>
      </c>
      <c r="F125" s="126">
        <v>750000</v>
      </c>
    </row>
    <row r="126" spans="1:6" ht="15">
      <c r="A126" s="132" t="s">
        <v>282</v>
      </c>
      <c r="B126" s="122" t="s">
        <v>187</v>
      </c>
      <c r="C126" s="122" t="s">
        <v>283</v>
      </c>
      <c r="D126" s="122"/>
      <c r="E126" s="122"/>
      <c r="F126" s="123">
        <f>F127</f>
        <v>250000</v>
      </c>
    </row>
    <row r="127" spans="1:6" ht="15">
      <c r="A127" s="133" t="s">
        <v>284</v>
      </c>
      <c r="B127" s="125" t="s">
        <v>187</v>
      </c>
      <c r="C127" s="125" t="s">
        <v>285</v>
      </c>
      <c r="D127" s="125"/>
      <c r="E127" s="125"/>
      <c r="F127" s="126">
        <f>F128</f>
        <v>250000</v>
      </c>
    </row>
    <row r="128" spans="1:6" ht="54.75" customHeight="1">
      <c r="A128" s="133" t="s">
        <v>169</v>
      </c>
      <c r="B128" s="125" t="s">
        <v>187</v>
      </c>
      <c r="C128" s="125" t="s">
        <v>285</v>
      </c>
      <c r="D128" s="125" t="s">
        <v>336</v>
      </c>
      <c r="E128" s="125"/>
      <c r="F128" s="126">
        <f>F129</f>
        <v>250000</v>
      </c>
    </row>
    <row r="129" spans="1:6" ht="25.5">
      <c r="A129" s="138" t="s">
        <v>170</v>
      </c>
      <c r="B129" s="125" t="s">
        <v>187</v>
      </c>
      <c r="C129" s="125" t="s">
        <v>285</v>
      </c>
      <c r="D129" s="125" t="s">
        <v>372</v>
      </c>
      <c r="E129" s="125"/>
      <c r="F129" s="126">
        <f>F130</f>
        <v>250000</v>
      </c>
    </row>
    <row r="130" spans="1:6" ht="15">
      <c r="A130" s="133" t="s">
        <v>171</v>
      </c>
      <c r="B130" s="125" t="s">
        <v>187</v>
      </c>
      <c r="C130" s="125" t="s">
        <v>285</v>
      </c>
      <c r="D130" s="125" t="s">
        <v>372</v>
      </c>
      <c r="E130" s="125" t="s">
        <v>172</v>
      </c>
      <c r="F130" s="126">
        <f>F131</f>
        <v>250000</v>
      </c>
    </row>
    <row r="131" spans="1:6" ht="15">
      <c r="A131" s="133" t="s">
        <v>173</v>
      </c>
      <c r="B131" s="125" t="s">
        <v>187</v>
      </c>
      <c r="C131" s="125" t="s">
        <v>285</v>
      </c>
      <c r="D131" s="125" t="s">
        <v>372</v>
      </c>
      <c r="E131" s="125" t="s">
        <v>174</v>
      </c>
      <c r="F131" s="126">
        <v>250000</v>
      </c>
    </row>
    <row r="132" spans="1:6" ht="15">
      <c r="A132" s="132" t="s">
        <v>286</v>
      </c>
      <c r="B132" s="122" t="s">
        <v>187</v>
      </c>
      <c r="C132" s="122" t="s">
        <v>287</v>
      </c>
      <c r="D132" s="122"/>
      <c r="E132" s="122"/>
      <c r="F132" s="123">
        <f>F133+F138</f>
        <v>250000</v>
      </c>
    </row>
    <row r="133" spans="1:6" ht="15">
      <c r="A133" s="133" t="s">
        <v>288</v>
      </c>
      <c r="B133" s="125" t="s">
        <v>187</v>
      </c>
      <c r="C133" s="125" t="s">
        <v>289</v>
      </c>
      <c r="D133" s="125"/>
      <c r="E133" s="125"/>
      <c r="F133" s="126">
        <f>F134</f>
        <v>130000</v>
      </c>
    </row>
    <row r="134" spans="1:6" ht="38.25">
      <c r="A134" s="133" t="s">
        <v>175</v>
      </c>
      <c r="B134" s="125" t="s">
        <v>187</v>
      </c>
      <c r="C134" s="125" t="s">
        <v>289</v>
      </c>
      <c r="D134" s="125" t="s">
        <v>353</v>
      </c>
      <c r="E134" s="125"/>
      <c r="F134" s="126">
        <f>F135</f>
        <v>130000</v>
      </c>
    </row>
    <row r="135" spans="1:6" ht="39" customHeight="1">
      <c r="A135" s="133" t="s">
        <v>366</v>
      </c>
      <c r="B135" s="125" t="s">
        <v>187</v>
      </c>
      <c r="C135" s="125" t="s">
        <v>289</v>
      </c>
      <c r="D135" s="125" t="s">
        <v>354</v>
      </c>
      <c r="E135" s="125"/>
      <c r="F135" s="126">
        <f>F136</f>
        <v>130000</v>
      </c>
    </row>
    <row r="136" spans="1:6" ht="25.5">
      <c r="A136" s="129" t="s">
        <v>133</v>
      </c>
      <c r="B136" s="125" t="s">
        <v>187</v>
      </c>
      <c r="C136" s="125" t="s">
        <v>289</v>
      </c>
      <c r="D136" s="125" t="s">
        <v>354</v>
      </c>
      <c r="E136" s="125" t="s">
        <v>134</v>
      </c>
      <c r="F136" s="126">
        <f>F137</f>
        <v>130000</v>
      </c>
    </row>
    <row r="137" spans="1:6" ht="25.5">
      <c r="A137" s="124" t="s">
        <v>135</v>
      </c>
      <c r="B137" s="125" t="s">
        <v>187</v>
      </c>
      <c r="C137" s="125" t="s">
        <v>289</v>
      </c>
      <c r="D137" s="125" t="s">
        <v>354</v>
      </c>
      <c r="E137" s="125" t="s">
        <v>136</v>
      </c>
      <c r="F137" s="126">
        <v>130000</v>
      </c>
    </row>
    <row r="138" spans="1:6" ht="15">
      <c r="A138" s="133" t="s">
        <v>290</v>
      </c>
      <c r="B138" s="125" t="s">
        <v>187</v>
      </c>
      <c r="C138" s="125" t="s">
        <v>291</v>
      </c>
      <c r="D138" s="125"/>
      <c r="E138" s="125"/>
      <c r="F138" s="126">
        <f>F139</f>
        <v>120000</v>
      </c>
    </row>
    <row r="139" spans="1:6" ht="38.25">
      <c r="A139" s="133" t="s">
        <v>175</v>
      </c>
      <c r="B139" s="125" t="s">
        <v>187</v>
      </c>
      <c r="C139" s="125" t="s">
        <v>291</v>
      </c>
      <c r="D139" s="125" t="s">
        <v>353</v>
      </c>
      <c r="E139" s="125"/>
      <c r="F139" s="126">
        <f>F140</f>
        <v>120000</v>
      </c>
    </row>
    <row r="140" spans="1:6" ht="39.75" customHeight="1">
      <c r="A140" s="133" t="s">
        <v>366</v>
      </c>
      <c r="B140" s="125" t="s">
        <v>187</v>
      </c>
      <c r="C140" s="125" t="s">
        <v>291</v>
      </c>
      <c r="D140" s="125" t="s">
        <v>354</v>
      </c>
      <c r="E140" s="125"/>
      <c r="F140" s="126">
        <f>F141</f>
        <v>120000</v>
      </c>
    </row>
    <row r="141" spans="1:6" ht="25.5">
      <c r="A141" s="129" t="s">
        <v>133</v>
      </c>
      <c r="B141" s="125" t="s">
        <v>187</v>
      </c>
      <c r="C141" s="125" t="s">
        <v>291</v>
      </c>
      <c r="D141" s="125" t="s">
        <v>354</v>
      </c>
      <c r="E141" s="125" t="s">
        <v>134</v>
      </c>
      <c r="F141" s="126">
        <f>F142</f>
        <v>120000</v>
      </c>
    </row>
    <row r="142" spans="1:6" ht="25.5">
      <c r="A142" s="124" t="s">
        <v>135</v>
      </c>
      <c r="B142" s="125" t="s">
        <v>187</v>
      </c>
      <c r="C142" s="125" t="s">
        <v>291</v>
      </c>
      <c r="D142" s="125" t="s">
        <v>354</v>
      </c>
      <c r="E142" s="125" t="s">
        <v>136</v>
      </c>
      <c r="F142" s="126">
        <v>120000</v>
      </c>
    </row>
    <row r="143" spans="1:6" ht="15">
      <c r="A143" s="132" t="s">
        <v>292</v>
      </c>
      <c r="B143" s="122" t="s">
        <v>187</v>
      </c>
      <c r="C143" s="122" t="s">
        <v>293</v>
      </c>
      <c r="D143" s="122"/>
      <c r="E143" s="122"/>
      <c r="F143" s="123">
        <f>F144</f>
        <v>550000</v>
      </c>
    </row>
    <row r="144" spans="1:6" ht="25.5">
      <c r="A144" s="139" t="s">
        <v>294</v>
      </c>
      <c r="B144" s="140" t="s">
        <v>187</v>
      </c>
      <c r="C144" s="140" t="s">
        <v>295</v>
      </c>
      <c r="D144" s="140"/>
      <c r="E144" s="140"/>
      <c r="F144" s="141">
        <f>F145</f>
        <v>550000</v>
      </c>
    </row>
    <row r="145" spans="1:6" ht="51">
      <c r="A145" s="124" t="s">
        <v>124</v>
      </c>
      <c r="B145" s="140" t="s">
        <v>187</v>
      </c>
      <c r="C145" s="140" t="s">
        <v>295</v>
      </c>
      <c r="D145" s="125" t="s">
        <v>328</v>
      </c>
      <c r="E145" s="125"/>
      <c r="F145" s="126">
        <f>F146</f>
        <v>550000</v>
      </c>
    </row>
    <row r="146" spans="1:6" ht="38.25">
      <c r="A146" s="133" t="s">
        <v>340</v>
      </c>
      <c r="B146" s="140" t="s">
        <v>187</v>
      </c>
      <c r="C146" s="140" t="s">
        <v>295</v>
      </c>
      <c r="D146" s="125" t="s">
        <v>343</v>
      </c>
      <c r="E146" s="142"/>
      <c r="F146" s="143">
        <f>F147</f>
        <v>550000</v>
      </c>
    </row>
    <row r="147" spans="1:6" ht="15">
      <c r="A147" s="144" t="s">
        <v>125</v>
      </c>
      <c r="B147" s="140" t="s">
        <v>187</v>
      </c>
      <c r="C147" s="140" t="s">
        <v>295</v>
      </c>
      <c r="D147" s="125" t="s">
        <v>343</v>
      </c>
      <c r="E147" s="142" t="s">
        <v>126</v>
      </c>
      <c r="F147" s="143">
        <f>F148</f>
        <v>550000</v>
      </c>
    </row>
    <row r="148" spans="1:6" ht="15">
      <c r="A148" s="144" t="s">
        <v>127</v>
      </c>
      <c r="B148" s="140" t="s">
        <v>187</v>
      </c>
      <c r="C148" s="140" t="s">
        <v>295</v>
      </c>
      <c r="D148" s="125" t="s">
        <v>343</v>
      </c>
      <c r="E148" s="142" t="s">
        <v>128</v>
      </c>
      <c r="F148" s="143">
        <v>550000</v>
      </c>
    </row>
    <row r="149" spans="1:6" ht="15">
      <c r="A149" s="145" t="s">
        <v>180</v>
      </c>
      <c r="B149" s="146" t="s">
        <v>181</v>
      </c>
      <c r="C149" s="146" t="s">
        <v>181</v>
      </c>
      <c r="D149" s="146" t="s">
        <v>181</v>
      </c>
      <c r="E149" s="146" t="s">
        <v>181</v>
      </c>
      <c r="F149" s="147">
        <f>F10</f>
        <v>64731262</v>
      </c>
    </row>
    <row r="150" spans="1:6" ht="15">
      <c r="A150" s="60"/>
      <c r="B150" s="60"/>
      <c r="C150" s="60"/>
      <c r="D150" s="60"/>
      <c r="E150" s="60"/>
      <c r="F150" s="60"/>
    </row>
    <row r="151" spans="1:6" ht="15">
      <c r="A151" s="60"/>
      <c r="B151" s="60"/>
      <c r="C151" s="60"/>
      <c r="D151" s="60"/>
      <c r="E151" s="60"/>
      <c r="F151" s="60"/>
    </row>
    <row r="152" spans="1:6" ht="15">
      <c r="A152" s="60"/>
      <c r="B152" s="60"/>
      <c r="C152" s="60"/>
      <c r="D152" s="60"/>
      <c r="E152" s="60"/>
      <c r="F152" s="60"/>
    </row>
    <row r="153" spans="1:6" ht="15">
      <c r="A153" s="60"/>
      <c r="B153" s="60"/>
      <c r="C153" s="60"/>
      <c r="D153" s="60"/>
      <c r="E153" s="62"/>
      <c r="F153" s="60"/>
    </row>
    <row r="154" spans="1:6" ht="15">
      <c r="A154" s="60"/>
      <c r="B154" s="60"/>
      <c r="C154" s="60"/>
      <c r="D154" s="60"/>
      <c r="E154" s="60"/>
      <c r="F154" s="60"/>
    </row>
    <row r="155" spans="1:6" ht="15">
      <c r="A155" s="60"/>
      <c r="B155" s="60"/>
      <c r="C155" s="60"/>
      <c r="D155" s="60"/>
      <c r="E155" s="60"/>
      <c r="F155" s="60"/>
    </row>
    <row r="156" spans="1:6" ht="15">
      <c r="A156" s="60"/>
      <c r="B156" s="60"/>
      <c r="C156" s="60"/>
      <c r="D156" s="60"/>
      <c r="E156" s="60"/>
      <c r="F156" s="60"/>
    </row>
    <row r="157" spans="1:6" ht="15">
      <c r="A157" s="60"/>
      <c r="B157" s="60"/>
      <c r="C157" s="60"/>
      <c r="D157" s="60"/>
      <c r="E157" s="60"/>
      <c r="F157" s="60"/>
    </row>
    <row r="158" spans="1:6" ht="15">
      <c r="A158" s="60"/>
      <c r="B158" s="60"/>
      <c r="C158" s="60"/>
      <c r="D158" s="60"/>
      <c r="E158" s="60"/>
      <c r="F158" s="60"/>
    </row>
    <row r="159" spans="1:6" ht="15">
      <c r="A159" s="60"/>
      <c r="B159" s="60"/>
      <c r="C159" s="60"/>
      <c r="D159" s="60"/>
      <c r="E159" s="60"/>
      <c r="F159" s="60"/>
    </row>
    <row r="160" spans="1:6" ht="15">
      <c r="A160" s="60"/>
      <c r="B160" s="60"/>
      <c r="C160" s="60"/>
      <c r="D160" s="60"/>
      <c r="E160" s="60"/>
      <c r="F160" s="60"/>
    </row>
    <row r="161" spans="1:6" ht="15">
      <c r="A161" s="60"/>
      <c r="B161" s="60"/>
      <c r="C161" s="60"/>
      <c r="D161" s="60"/>
      <c r="E161" s="60"/>
      <c r="F161" s="60"/>
    </row>
    <row r="162" spans="1:6" ht="15">
      <c r="A162" s="60"/>
      <c r="B162" s="60"/>
      <c r="C162" s="60"/>
      <c r="D162" s="60"/>
      <c r="E162" s="60"/>
      <c r="F162" s="60"/>
    </row>
    <row r="163" spans="1:6" ht="15">
      <c r="A163" s="60"/>
      <c r="B163" s="60"/>
      <c r="C163" s="60"/>
      <c r="D163" s="60"/>
      <c r="E163" s="60"/>
      <c r="F163" s="60"/>
    </row>
    <row r="164" spans="1:6" ht="15">
      <c r="A164" s="60"/>
      <c r="B164" s="60"/>
      <c r="C164" s="60"/>
      <c r="D164" s="60"/>
      <c r="E164" s="60"/>
      <c r="F164" s="60"/>
    </row>
    <row r="165" spans="1:6" ht="15">
      <c r="A165" s="60"/>
      <c r="B165" s="60"/>
      <c r="C165" s="60"/>
      <c r="D165" s="60"/>
      <c r="E165" s="60"/>
      <c r="F165" s="60"/>
    </row>
    <row r="166" spans="1:6" ht="15">
      <c r="A166" s="60"/>
      <c r="B166" s="60"/>
      <c r="C166" s="60"/>
      <c r="D166" s="60"/>
      <c r="E166" s="60"/>
      <c r="F166" s="60"/>
    </row>
    <row r="167" spans="1:6" ht="15">
      <c r="A167" s="60"/>
      <c r="B167" s="60"/>
      <c r="C167" s="60"/>
      <c r="D167" s="60"/>
      <c r="E167" s="60"/>
      <c r="F167" s="60"/>
    </row>
    <row r="168" spans="1:6" ht="15">
      <c r="A168" s="60"/>
      <c r="B168" s="60"/>
      <c r="C168" s="60"/>
      <c r="D168" s="60"/>
      <c r="E168" s="60"/>
      <c r="F168" s="60"/>
    </row>
    <row r="169" spans="1:6" ht="15">
      <c r="A169" s="60"/>
      <c r="B169" s="60"/>
      <c r="C169" s="60"/>
      <c r="D169" s="60"/>
      <c r="E169" s="60"/>
      <c r="F169" s="60"/>
    </row>
    <row r="170" spans="1:6" ht="15">
      <c r="A170" s="60"/>
      <c r="B170" s="60"/>
      <c r="C170" s="60"/>
      <c r="D170" s="60"/>
      <c r="E170" s="60"/>
      <c r="F170" s="60"/>
    </row>
    <row r="171" spans="1:6" ht="15">
      <c r="A171" s="60"/>
      <c r="B171" s="60"/>
      <c r="C171" s="60"/>
      <c r="D171" s="60"/>
      <c r="E171" s="60"/>
      <c r="F171" s="60"/>
    </row>
    <row r="172" spans="1:6" ht="15">
      <c r="A172" s="60"/>
      <c r="B172" s="60"/>
      <c r="C172" s="60"/>
      <c r="D172" s="60"/>
      <c r="E172" s="60"/>
      <c r="F172" s="60"/>
    </row>
    <row r="173" spans="1:6" ht="15">
      <c r="A173" s="64"/>
      <c r="B173" s="64"/>
      <c r="C173" s="64"/>
      <c r="D173" s="64"/>
      <c r="E173" s="64"/>
      <c r="F173" s="64"/>
    </row>
    <row r="174" spans="1:6" ht="15">
      <c r="A174" s="64"/>
      <c r="B174" s="64"/>
      <c r="C174" s="64"/>
      <c r="D174" s="64"/>
      <c r="E174" s="64"/>
      <c r="F174" s="64"/>
    </row>
    <row r="175" spans="1:6" ht="15">
      <c r="A175" s="64"/>
      <c r="B175" s="64"/>
      <c r="C175" s="64"/>
      <c r="D175" s="64"/>
      <c r="E175" s="64"/>
      <c r="F175" s="64"/>
    </row>
    <row r="176" spans="1:6" ht="15">
      <c r="A176" s="64"/>
      <c r="B176" s="64"/>
      <c r="C176" s="64"/>
      <c r="D176" s="64"/>
      <c r="E176" s="64"/>
      <c r="F176" s="64"/>
    </row>
    <row r="177" spans="1:6" ht="15">
      <c r="A177" s="64"/>
      <c r="B177" s="64"/>
      <c r="C177" s="64"/>
      <c r="D177" s="64"/>
      <c r="E177" s="64"/>
      <c r="F177" s="64"/>
    </row>
    <row r="178" spans="1:6" ht="15">
      <c r="A178" s="64"/>
      <c r="B178" s="64"/>
      <c r="C178" s="64"/>
      <c r="D178" s="64"/>
      <c r="E178" s="64"/>
      <c r="F178" s="64"/>
    </row>
    <row r="179" spans="1:6" ht="15">
      <c r="A179" s="64"/>
      <c r="B179" s="64"/>
      <c r="C179" s="64"/>
      <c r="D179" s="64"/>
      <c r="E179" s="64"/>
      <c r="F179" s="64"/>
    </row>
    <row r="180" spans="1:6" ht="15">
      <c r="A180" s="64"/>
      <c r="B180" s="64"/>
      <c r="C180" s="64"/>
      <c r="D180" s="64"/>
      <c r="E180" s="64"/>
      <c r="F180" s="64"/>
    </row>
    <row r="181" spans="1:6" ht="15">
      <c r="A181" s="64"/>
      <c r="B181" s="64"/>
      <c r="C181" s="64"/>
      <c r="D181" s="64"/>
      <c r="E181" s="64"/>
      <c r="F181" s="64"/>
    </row>
    <row r="182" spans="1:6" ht="15">
      <c r="A182" s="64"/>
      <c r="B182" s="64"/>
      <c r="C182" s="64"/>
      <c r="D182" s="64"/>
      <c r="E182" s="64"/>
      <c r="F182" s="64"/>
    </row>
    <row r="183" spans="1:6" ht="15">
      <c r="A183" s="64"/>
      <c r="B183" s="64"/>
      <c r="C183" s="64"/>
      <c r="D183" s="64"/>
      <c r="E183" s="64"/>
      <c r="F183" s="64"/>
    </row>
    <row r="184" spans="1:6" ht="15">
      <c r="A184" s="64"/>
      <c r="B184" s="64"/>
      <c r="C184" s="64"/>
      <c r="D184" s="64"/>
      <c r="E184" s="64"/>
      <c r="F184" s="64"/>
    </row>
    <row r="185" spans="1:6" ht="15">
      <c r="A185" s="64"/>
      <c r="B185" s="64"/>
      <c r="C185" s="64"/>
      <c r="D185" s="64"/>
      <c r="E185" s="64"/>
      <c r="F185" s="64"/>
    </row>
    <row r="186" spans="1:6" ht="15">
      <c r="A186" s="64"/>
      <c r="B186" s="64"/>
      <c r="C186" s="64"/>
      <c r="D186" s="64"/>
      <c r="E186" s="64"/>
      <c r="F186" s="64"/>
    </row>
    <row r="187" spans="1:6" ht="15">
      <c r="A187" s="64"/>
      <c r="B187" s="64"/>
      <c r="C187" s="64"/>
      <c r="D187" s="64"/>
      <c r="E187" s="64"/>
      <c r="F187" s="64"/>
    </row>
    <row r="188" spans="1:6" ht="15">
      <c r="A188" s="64"/>
      <c r="B188" s="64"/>
      <c r="C188" s="64"/>
      <c r="D188" s="64"/>
      <c r="E188" s="64"/>
      <c r="F188" s="64"/>
    </row>
    <row r="189" spans="1:6" ht="15">
      <c r="A189" s="64"/>
      <c r="B189" s="64"/>
      <c r="C189" s="64"/>
      <c r="D189" s="64"/>
      <c r="E189" s="64"/>
      <c r="F189" s="64"/>
    </row>
    <row r="190" spans="1:6" ht="15">
      <c r="A190" s="64"/>
      <c r="B190" s="64"/>
      <c r="C190" s="64"/>
      <c r="D190" s="64"/>
      <c r="E190" s="64"/>
      <c r="F190" s="64"/>
    </row>
    <row r="191" spans="1:6" ht="15">
      <c r="A191" s="64"/>
      <c r="B191" s="64"/>
      <c r="C191" s="64"/>
      <c r="D191" s="64"/>
      <c r="E191" s="64"/>
      <c r="F191" s="64"/>
    </row>
    <row r="192" spans="1:6" ht="15">
      <c r="A192" s="64"/>
      <c r="B192" s="64"/>
      <c r="C192" s="64"/>
      <c r="D192" s="64"/>
      <c r="E192" s="64"/>
      <c r="F192" s="64"/>
    </row>
    <row r="193" spans="1:6" ht="15">
      <c r="A193" s="64"/>
      <c r="B193" s="64"/>
      <c r="C193" s="64"/>
      <c r="D193" s="64"/>
      <c r="E193" s="64"/>
      <c r="F193" s="64"/>
    </row>
    <row r="194" spans="1:6" ht="15">
      <c r="A194" s="64"/>
      <c r="B194" s="64"/>
      <c r="C194" s="64"/>
      <c r="D194" s="64"/>
      <c r="E194" s="64"/>
      <c r="F194" s="64"/>
    </row>
    <row r="195" spans="1:6" ht="15">
      <c r="A195" s="64"/>
      <c r="B195" s="64"/>
      <c r="C195" s="64"/>
      <c r="D195" s="64"/>
      <c r="E195" s="64"/>
      <c r="F195" s="64"/>
    </row>
    <row r="196" spans="1:6" ht="15">
      <c r="A196" s="64"/>
      <c r="B196" s="64"/>
      <c r="C196" s="64"/>
      <c r="D196" s="64"/>
      <c r="E196" s="64"/>
      <c r="F196" s="64"/>
    </row>
    <row r="197" spans="1:6" ht="15">
      <c r="A197" s="64"/>
      <c r="B197" s="64"/>
      <c r="C197" s="64"/>
      <c r="D197" s="64"/>
      <c r="E197" s="64"/>
      <c r="F197" s="64"/>
    </row>
    <row r="198" spans="1:6" ht="15">
      <c r="A198" s="64"/>
      <c r="B198" s="64"/>
      <c r="C198" s="64"/>
      <c r="D198" s="64"/>
      <c r="E198" s="64"/>
      <c r="F198" s="64"/>
    </row>
    <row r="199" spans="1:6" ht="15">
      <c r="A199" s="64"/>
      <c r="B199" s="64"/>
      <c r="C199" s="64"/>
      <c r="D199" s="64"/>
      <c r="E199" s="64"/>
      <c r="F199" s="64"/>
    </row>
    <row r="200" spans="1:6" ht="15">
      <c r="A200" s="64"/>
      <c r="B200" s="64"/>
      <c r="C200" s="64"/>
      <c r="D200" s="64"/>
      <c r="E200" s="64"/>
      <c r="F200" s="64"/>
    </row>
    <row r="201" spans="1:6" ht="15">
      <c r="A201" s="64"/>
      <c r="B201" s="64"/>
      <c r="C201" s="64"/>
      <c r="D201" s="64"/>
      <c r="E201" s="64"/>
      <c r="F201" s="64"/>
    </row>
    <row r="202" spans="1:6" ht="15">
      <c r="A202" s="64"/>
      <c r="B202" s="64"/>
      <c r="C202" s="64"/>
      <c r="D202" s="64"/>
      <c r="E202" s="64"/>
      <c r="F202" s="64"/>
    </row>
    <row r="203" spans="1:6" ht="15">
      <c r="A203" s="64"/>
      <c r="B203" s="64"/>
      <c r="C203" s="64"/>
      <c r="D203" s="64"/>
      <c r="E203" s="64"/>
      <c r="F203" s="64"/>
    </row>
    <row r="204" spans="1:6" ht="15">
      <c r="A204" s="64"/>
      <c r="B204" s="64"/>
      <c r="C204" s="64"/>
      <c r="D204" s="64"/>
      <c r="E204" s="64"/>
      <c r="F204" s="64"/>
    </row>
    <row r="205" spans="1:6" ht="15">
      <c r="A205" s="64"/>
      <c r="B205" s="64"/>
      <c r="C205" s="64"/>
      <c r="D205" s="64"/>
      <c r="E205" s="64"/>
      <c r="F205" s="64"/>
    </row>
    <row r="206" spans="1:6" ht="15">
      <c r="A206" s="64"/>
      <c r="B206" s="64"/>
      <c r="C206" s="64"/>
      <c r="D206" s="64"/>
      <c r="E206" s="64"/>
      <c r="F206" s="64"/>
    </row>
    <row r="207" spans="1:6" ht="15">
      <c r="A207" s="64"/>
      <c r="B207" s="64"/>
      <c r="C207" s="64"/>
      <c r="D207" s="64"/>
      <c r="E207" s="64"/>
      <c r="F207" s="64"/>
    </row>
    <row r="208" spans="1:6" ht="15">
      <c r="A208" s="64"/>
      <c r="B208" s="64"/>
      <c r="C208" s="64"/>
      <c r="D208" s="64"/>
      <c r="E208" s="64"/>
      <c r="F208" s="64"/>
    </row>
    <row r="209" spans="1:6" ht="15">
      <c r="A209" s="64"/>
      <c r="B209" s="64"/>
      <c r="C209" s="64"/>
      <c r="D209" s="64"/>
      <c r="E209" s="64"/>
      <c r="F209" s="64"/>
    </row>
    <row r="210" spans="1:6" ht="15">
      <c r="A210" s="64"/>
      <c r="B210" s="64"/>
      <c r="C210" s="64"/>
      <c r="D210" s="64"/>
      <c r="E210" s="64"/>
      <c r="F210" s="64"/>
    </row>
    <row r="211" spans="1:6" ht="15">
      <c r="A211" s="64"/>
      <c r="B211" s="64"/>
      <c r="C211" s="64"/>
      <c r="D211" s="64"/>
      <c r="E211" s="64"/>
      <c r="F211" s="64"/>
    </row>
    <row r="212" spans="1:6" ht="15">
      <c r="A212" s="64"/>
      <c r="B212" s="64"/>
      <c r="C212" s="64"/>
      <c r="D212" s="64"/>
      <c r="E212" s="64"/>
      <c r="F212" s="64"/>
    </row>
    <row r="213" spans="1:6" ht="15">
      <c r="A213" s="64"/>
      <c r="B213" s="64"/>
      <c r="C213" s="64"/>
      <c r="D213" s="64"/>
      <c r="E213" s="64"/>
      <c r="F213" s="64"/>
    </row>
    <row r="214" spans="1:6" ht="15">
      <c r="A214" s="64"/>
      <c r="B214" s="64"/>
      <c r="C214" s="64"/>
      <c r="D214" s="64"/>
      <c r="E214" s="64"/>
      <c r="F214" s="64"/>
    </row>
    <row r="215" spans="1:6" ht="15">
      <c r="A215" s="64"/>
      <c r="B215" s="64"/>
      <c r="C215" s="64"/>
      <c r="D215" s="64"/>
      <c r="E215" s="64"/>
      <c r="F215" s="64"/>
    </row>
    <row r="216" spans="1:6" ht="15">
      <c r="A216" s="64"/>
      <c r="B216" s="64"/>
      <c r="C216" s="64"/>
      <c r="D216" s="64"/>
      <c r="E216" s="64"/>
      <c r="F216" s="64"/>
    </row>
    <row r="217" spans="1:6" ht="15">
      <c r="A217" s="64"/>
      <c r="B217" s="64"/>
      <c r="C217" s="64"/>
      <c r="D217" s="64"/>
      <c r="E217" s="64"/>
      <c r="F217" s="64"/>
    </row>
    <row r="218" spans="1:6" ht="15">
      <c r="A218" s="64"/>
      <c r="B218" s="64"/>
      <c r="C218" s="64"/>
      <c r="D218" s="64"/>
      <c r="E218" s="64"/>
      <c r="F218" s="64"/>
    </row>
    <row r="219" spans="1:6" ht="15">
      <c r="A219" s="64"/>
      <c r="B219" s="64"/>
      <c r="C219" s="64"/>
      <c r="D219" s="64"/>
      <c r="E219" s="64"/>
      <c r="F219" s="64"/>
    </row>
    <row r="220" spans="1:6" ht="15">
      <c r="A220" s="64"/>
      <c r="B220" s="64"/>
      <c r="C220" s="64"/>
      <c r="D220" s="64"/>
      <c r="E220" s="64"/>
      <c r="F220" s="64"/>
    </row>
    <row r="221" spans="1:6" ht="15">
      <c r="A221" s="64"/>
      <c r="B221" s="64"/>
      <c r="C221" s="64"/>
      <c r="D221" s="64"/>
      <c r="E221" s="64"/>
      <c r="F221" s="64"/>
    </row>
    <row r="222" spans="1:6" ht="15">
      <c r="A222" s="64"/>
      <c r="B222" s="64"/>
      <c r="C222" s="64"/>
      <c r="D222" s="64"/>
      <c r="E222" s="64"/>
      <c r="F222" s="64"/>
    </row>
    <row r="223" spans="1:6" ht="15">
      <c r="A223" s="64"/>
      <c r="B223" s="64"/>
      <c r="C223" s="64"/>
      <c r="D223" s="64"/>
      <c r="E223" s="64"/>
      <c r="F223" s="64"/>
    </row>
    <row r="224" spans="1:6" ht="15">
      <c r="A224" s="64"/>
      <c r="B224" s="64"/>
      <c r="C224" s="64"/>
      <c r="D224" s="64"/>
      <c r="E224" s="64"/>
      <c r="F224" s="64"/>
    </row>
    <row r="225" spans="1:6" ht="15">
      <c r="A225" s="64"/>
      <c r="B225" s="64"/>
      <c r="C225" s="64"/>
      <c r="D225" s="64"/>
      <c r="E225" s="64"/>
      <c r="F225" s="64"/>
    </row>
    <row r="226" spans="1:6" ht="15">
      <c r="A226" s="64"/>
      <c r="B226" s="64"/>
      <c r="C226" s="64"/>
      <c r="D226" s="64"/>
      <c r="E226" s="64"/>
      <c r="F226" s="64"/>
    </row>
    <row r="227" spans="1:6" ht="15">
      <c r="A227" s="64"/>
      <c r="B227" s="64"/>
      <c r="C227" s="64"/>
      <c r="D227" s="64"/>
      <c r="E227" s="64"/>
      <c r="F227" s="64"/>
    </row>
    <row r="228" spans="1:6" ht="15">
      <c r="A228" s="64"/>
      <c r="B228" s="64"/>
      <c r="C228" s="64"/>
      <c r="D228" s="64"/>
      <c r="E228" s="64"/>
      <c r="F228" s="64"/>
    </row>
    <row r="229" spans="1:6" ht="15">
      <c r="A229" s="64"/>
      <c r="B229" s="64"/>
      <c r="C229" s="64"/>
      <c r="D229" s="64"/>
      <c r="E229" s="64"/>
      <c r="F229" s="64"/>
    </row>
    <row r="230" spans="1:6" ht="15">
      <c r="A230" s="64"/>
      <c r="B230" s="64"/>
      <c r="C230" s="64"/>
      <c r="D230" s="64"/>
      <c r="E230" s="64"/>
      <c r="F230" s="64"/>
    </row>
    <row r="231" spans="1:6" ht="15">
      <c r="A231" s="64"/>
      <c r="B231" s="64"/>
      <c r="C231" s="64"/>
      <c r="D231" s="64"/>
      <c r="E231" s="64"/>
      <c r="F231" s="64"/>
    </row>
    <row r="232" spans="1:6" ht="15">
      <c r="A232" s="64"/>
      <c r="B232" s="64"/>
      <c r="C232" s="64"/>
      <c r="D232" s="64"/>
      <c r="E232" s="64"/>
      <c r="F232" s="64"/>
    </row>
    <row r="233" spans="1:6" ht="15">
      <c r="A233" s="64"/>
      <c r="B233" s="64"/>
      <c r="C233" s="64"/>
      <c r="D233" s="64"/>
      <c r="E233" s="64"/>
      <c r="F233" s="64"/>
    </row>
    <row r="234" spans="1:6" ht="15">
      <c r="A234" s="64"/>
      <c r="B234" s="64"/>
      <c r="C234" s="64"/>
      <c r="D234" s="64"/>
      <c r="E234" s="64"/>
      <c r="F234" s="64"/>
    </row>
    <row r="235" spans="1:6" ht="15">
      <c r="A235" s="64"/>
      <c r="B235" s="64"/>
      <c r="C235" s="64"/>
      <c r="D235" s="64"/>
      <c r="E235" s="64"/>
      <c r="F235" s="64"/>
    </row>
    <row r="236" spans="1:6" ht="15">
      <c r="A236" s="64"/>
      <c r="B236" s="64"/>
      <c r="C236" s="64"/>
      <c r="D236" s="64"/>
      <c r="E236" s="64"/>
      <c r="F236" s="64"/>
    </row>
    <row r="237" spans="1:6" ht="15">
      <c r="A237" s="64"/>
      <c r="B237" s="64"/>
      <c r="C237" s="64"/>
      <c r="D237" s="64"/>
      <c r="E237" s="64"/>
      <c r="F237" s="64"/>
    </row>
    <row r="238" spans="1:6" ht="15">
      <c r="A238" s="64"/>
      <c r="B238" s="64"/>
      <c r="C238" s="64"/>
      <c r="D238" s="64"/>
      <c r="E238" s="64"/>
      <c r="F238" s="64"/>
    </row>
    <row r="239" spans="1:6" ht="15">
      <c r="A239" s="64"/>
      <c r="B239" s="64"/>
      <c r="C239" s="64"/>
      <c r="D239" s="64"/>
      <c r="E239" s="64"/>
      <c r="F239" s="64"/>
    </row>
    <row r="240" spans="1:6" ht="15">
      <c r="A240" s="64"/>
      <c r="B240" s="64"/>
      <c r="C240" s="64"/>
      <c r="D240" s="64"/>
      <c r="E240" s="64"/>
      <c r="F240" s="64"/>
    </row>
    <row r="241" spans="1:6" ht="15">
      <c r="A241" s="64"/>
      <c r="B241" s="64"/>
      <c r="C241" s="64"/>
      <c r="D241" s="64"/>
      <c r="E241" s="64"/>
      <c r="F241" s="64"/>
    </row>
    <row r="242" spans="1:6" ht="15">
      <c r="A242" s="64"/>
      <c r="B242" s="64"/>
      <c r="C242" s="64"/>
      <c r="D242" s="64"/>
      <c r="E242" s="64"/>
      <c r="F242" s="64"/>
    </row>
    <row r="243" spans="1:6" ht="15">
      <c r="A243" s="64"/>
      <c r="B243" s="64"/>
      <c r="C243" s="64"/>
      <c r="D243" s="64"/>
      <c r="E243" s="64"/>
      <c r="F243" s="64"/>
    </row>
    <row r="244" spans="1:6" ht="15">
      <c r="A244" s="64"/>
      <c r="B244" s="64"/>
      <c r="C244" s="64"/>
      <c r="D244" s="64"/>
      <c r="E244" s="64"/>
      <c r="F244" s="64"/>
    </row>
    <row r="245" spans="1:6" ht="15">
      <c r="A245" s="64"/>
      <c r="B245" s="64"/>
      <c r="C245" s="64"/>
      <c r="D245" s="64"/>
      <c r="E245" s="64"/>
      <c r="F245" s="64"/>
    </row>
    <row r="246" spans="1:6" ht="15">
      <c r="A246" s="64"/>
      <c r="B246" s="64"/>
      <c r="C246" s="64"/>
      <c r="D246" s="64"/>
      <c r="E246" s="64"/>
      <c r="F246" s="64"/>
    </row>
    <row r="247" spans="1:6" ht="15">
      <c r="A247" s="64"/>
      <c r="B247" s="64"/>
      <c r="C247" s="64"/>
      <c r="D247" s="64"/>
      <c r="E247" s="64"/>
      <c r="F247" s="64"/>
    </row>
    <row r="248" spans="1:6" ht="15">
      <c r="A248" s="64"/>
      <c r="B248" s="64"/>
      <c r="C248" s="64"/>
      <c r="D248" s="64"/>
      <c r="E248" s="64"/>
      <c r="F248" s="64"/>
    </row>
    <row r="249" spans="1:6" ht="15">
      <c r="A249" s="64"/>
      <c r="B249" s="64"/>
      <c r="C249" s="64"/>
      <c r="D249" s="64"/>
      <c r="E249" s="64"/>
      <c r="F249" s="64"/>
    </row>
    <row r="250" spans="1:6" ht="15">
      <c r="A250" s="64"/>
      <c r="B250" s="64"/>
      <c r="C250" s="64"/>
      <c r="D250" s="64"/>
      <c r="E250" s="64"/>
      <c r="F250" s="64"/>
    </row>
    <row r="251" spans="1:6" ht="15">
      <c r="A251" s="64"/>
      <c r="B251" s="64"/>
      <c r="C251" s="64"/>
      <c r="D251" s="64"/>
      <c r="E251" s="64"/>
      <c r="F251" s="64"/>
    </row>
    <row r="252" spans="1:6" ht="15">
      <c r="A252" s="64"/>
      <c r="B252" s="64"/>
      <c r="C252" s="64"/>
      <c r="D252" s="64"/>
      <c r="E252" s="64"/>
      <c r="F252" s="64"/>
    </row>
    <row r="253" spans="1:6" ht="15">
      <c r="A253" s="64"/>
      <c r="B253" s="64"/>
      <c r="C253" s="64"/>
      <c r="D253" s="64"/>
      <c r="E253" s="64"/>
      <c r="F253" s="64"/>
    </row>
    <row r="254" spans="1:6" ht="15">
      <c r="A254" s="64"/>
      <c r="B254" s="64"/>
      <c r="C254" s="64"/>
      <c r="D254" s="64"/>
      <c r="E254" s="64"/>
      <c r="F254" s="64"/>
    </row>
    <row r="255" spans="1:6" ht="15">
      <c r="A255" s="64"/>
      <c r="B255" s="64"/>
      <c r="C255" s="64"/>
      <c r="D255" s="64"/>
      <c r="E255" s="64"/>
      <c r="F255" s="64"/>
    </row>
    <row r="256" spans="1:6" ht="15">
      <c r="A256" s="64"/>
      <c r="B256" s="64"/>
      <c r="C256" s="64"/>
      <c r="D256" s="64"/>
      <c r="E256" s="64"/>
      <c r="F256" s="64"/>
    </row>
    <row r="257" spans="1:6" ht="15">
      <c r="A257" s="64"/>
      <c r="B257" s="64"/>
      <c r="C257" s="64"/>
      <c r="D257" s="64"/>
      <c r="E257" s="64"/>
      <c r="F257" s="64"/>
    </row>
    <row r="258" spans="1:6" ht="15">
      <c r="A258" s="64"/>
      <c r="B258" s="64"/>
      <c r="C258" s="64"/>
      <c r="D258" s="64"/>
      <c r="E258" s="64"/>
      <c r="F258" s="64"/>
    </row>
    <row r="259" spans="1:6" ht="15">
      <c r="A259" s="64"/>
      <c r="B259" s="64"/>
      <c r="C259" s="64"/>
      <c r="D259" s="64"/>
      <c r="E259" s="64"/>
      <c r="F259" s="64"/>
    </row>
    <row r="260" spans="1:6" ht="15">
      <c r="A260" s="64"/>
      <c r="B260" s="64"/>
      <c r="C260" s="64"/>
      <c r="D260" s="64"/>
      <c r="E260" s="64"/>
      <c r="F260" s="64"/>
    </row>
    <row r="261" spans="1:6" ht="15">
      <c r="A261" s="64"/>
      <c r="B261" s="64"/>
      <c r="C261" s="64"/>
      <c r="D261" s="64"/>
      <c r="E261" s="64"/>
      <c r="F261" s="64"/>
    </row>
    <row r="262" spans="1:6" ht="15">
      <c r="A262" s="64"/>
      <c r="B262" s="64"/>
      <c r="C262" s="64"/>
      <c r="D262" s="64"/>
      <c r="E262" s="64"/>
      <c r="F262" s="64"/>
    </row>
    <row r="263" spans="1:6" ht="15">
      <c r="A263" s="64"/>
      <c r="B263" s="64"/>
      <c r="C263" s="64"/>
      <c r="D263" s="64"/>
      <c r="E263" s="64"/>
      <c r="F263" s="64"/>
    </row>
    <row r="264" spans="1:6" ht="15">
      <c r="A264" s="64"/>
      <c r="B264" s="64"/>
      <c r="C264" s="64"/>
      <c r="D264" s="64"/>
      <c r="E264" s="64"/>
      <c r="F264" s="64"/>
    </row>
    <row r="265" spans="1:6" ht="15">
      <c r="A265" s="64"/>
      <c r="B265" s="64"/>
      <c r="C265" s="64"/>
      <c r="D265" s="64"/>
      <c r="E265" s="64"/>
      <c r="F265" s="64"/>
    </row>
    <row r="266" spans="1:6" ht="15">
      <c r="A266" s="64"/>
      <c r="B266" s="64"/>
      <c r="C266" s="64"/>
      <c r="D266" s="64"/>
      <c r="E266" s="64"/>
      <c r="F266" s="64"/>
    </row>
    <row r="267" spans="1:6" ht="15">
      <c r="A267" s="64"/>
      <c r="B267" s="64"/>
      <c r="C267" s="64"/>
      <c r="D267" s="64"/>
      <c r="E267" s="64"/>
      <c r="F267" s="64"/>
    </row>
    <row r="268" spans="1:6" ht="15">
      <c r="A268" s="64"/>
      <c r="B268" s="64"/>
      <c r="C268" s="64"/>
      <c r="D268" s="64"/>
      <c r="E268" s="64"/>
      <c r="F268" s="64"/>
    </row>
    <row r="269" spans="1:6" ht="15">
      <c r="A269" s="64"/>
      <c r="B269" s="64"/>
      <c r="C269" s="64"/>
      <c r="D269" s="64"/>
      <c r="E269" s="64"/>
      <c r="F269" s="64"/>
    </row>
    <row r="270" spans="1:6" ht="15">
      <c r="A270" s="64"/>
      <c r="B270" s="64"/>
      <c r="C270" s="64"/>
      <c r="D270" s="64"/>
      <c r="E270" s="64"/>
      <c r="F270" s="64"/>
    </row>
  </sheetData>
  <sheetProtection/>
  <mergeCells count="5">
    <mergeCell ref="A1:F1"/>
    <mergeCell ref="A2:F2"/>
    <mergeCell ref="A3:F3"/>
    <mergeCell ref="A4:F4"/>
    <mergeCell ref="A6:F6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9"/>
  <sheetViews>
    <sheetView view="pageBreakPreview" zoomScaleSheetLayoutView="100" zoomScalePageLayoutView="0" workbookViewId="0" topLeftCell="A1">
      <selection activeCell="A8" sqref="A8"/>
    </sheetView>
  </sheetViews>
  <sheetFormatPr defaultColWidth="9.140625" defaultRowHeight="15"/>
  <cols>
    <col min="1" max="1" width="51.57421875" style="0" customWidth="1"/>
    <col min="2" max="2" width="10.57421875" style="0" customWidth="1"/>
    <col min="3" max="3" width="11.00390625" style="0" customWidth="1"/>
    <col min="4" max="4" width="10.7109375" style="0" customWidth="1"/>
    <col min="5" max="5" width="16.8515625" style="0" bestFit="1" customWidth="1"/>
    <col min="7" max="7" width="13.140625" style="0" bestFit="1" customWidth="1"/>
  </cols>
  <sheetData>
    <row r="1" spans="1:6" ht="15">
      <c r="A1" s="165" t="s">
        <v>326</v>
      </c>
      <c r="B1" s="165"/>
      <c r="C1" s="165"/>
      <c r="D1" s="165"/>
      <c r="E1" s="165"/>
      <c r="F1" s="87"/>
    </row>
    <row r="2" spans="1:6" ht="15">
      <c r="A2" s="165" t="s">
        <v>94</v>
      </c>
      <c r="B2" s="165"/>
      <c r="C2" s="165"/>
      <c r="D2" s="165"/>
      <c r="E2" s="165"/>
      <c r="F2" s="87"/>
    </row>
    <row r="3" spans="1:6" ht="15">
      <c r="A3" s="165" t="s">
        <v>93</v>
      </c>
      <c r="B3" s="165"/>
      <c r="C3" s="165"/>
      <c r="D3" s="165"/>
      <c r="E3" s="165"/>
      <c r="F3" s="87"/>
    </row>
    <row r="4" spans="1:6" ht="15">
      <c r="A4" s="165" t="s">
        <v>421</v>
      </c>
      <c r="B4" s="165"/>
      <c r="C4" s="165"/>
      <c r="D4" s="165"/>
      <c r="E4" s="165"/>
      <c r="F4" s="87"/>
    </row>
    <row r="6" spans="1:5" ht="63.75" customHeight="1">
      <c r="A6" s="181" t="s">
        <v>413</v>
      </c>
      <c r="B6" s="181"/>
      <c r="C6" s="181"/>
      <c r="D6" s="181"/>
      <c r="E6" s="181"/>
    </row>
    <row r="7" spans="1:5" ht="15">
      <c r="A7" s="60"/>
      <c r="B7" s="60"/>
      <c r="C7" s="60"/>
      <c r="D7" s="60"/>
      <c r="E7" s="61" t="s">
        <v>92</v>
      </c>
    </row>
    <row r="8" spans="1:5" ht="51">
      <c r="A8" s="120" t="s">
        <v>121</v>
      </c>
      <c r="B8" s="120" t="s">
        <v>243</v>
      </c>
      <c r="C8" s="120" t="s">
        <v>122</v>
      </c>
      <c r="D8" s="120" t="s">
        <v>123</v>
      </c>
      <c r="E8" s="120" t="s">
        <v>89</v>
      </c>
    </row>
    <row r="9" spans="1:5" s="56" customFormat="1" ht="12.75">
      <c r="A9" s="120">
        <v>1</v>
      </c>
      <c r="B9" s="120">
        <v>2</v>
      </c>
      <c r="C9" s="120">
        <v>3</v>
      </c>
      <c r="D9" s="120">
        <v>4</v>
      </c>
      <c r="E9" s="120">
        <v>5</v>
      </c>
    </row>
    <row r="10" spans="1:5" ht="15">
      <c r="A10" s="121" t="s">
        <v>245</v>
      </c>
      <c r="B10" s="122" t="s">
        <v>246</v>
      </c>
      <c r="C10" s="122"/>
      <c r="D10" s="122"/>
      <c r="E10" s="123">
        <f>E11+E16+E26</f>
        <v>10708000</v>
      </c>
    </row>
    <row r="11" spans="1:5" ht="38.25">
      <c r="A11" s="121" t="s">
        <v>247</v>
      </c>
      <c r="B11" s="122" t="s">
        <v>248</v>
      </c>
      <c r="C11" s="122"/>
      <c r="D11" s="122"/>
      <c r="E11" s="123">
        <f>E12</f>
        <v>469000</v>
      </c>
    </row>
    <row r="12" spans="1:5" ht="51">
      <c r="A12" s="124" t="s">
        <v>124</v>
      </c>
      <c r="B12" s="125" t="s">
        <v>248</v>
      </c>
      <c r="C12" s="125" t="s">
        <v>328</v>
      </c>
      <c r="D12" s="125"/>
      <c r="E12" s="126">
        <f>E13</f>
        <v>469000</v>
      </c>
    </row>
    <row r="13" spans="1:5" ht="25.5">
      <c r="A13" s="124" t="s">
        <v>137</v>
      </c>
      <c r="B13" s="125" t="s">
        <v>248</v>
      </c>
      <c r="C13" s="125" t="s">
        <v>329</v>
      </c>
      <c r="D13" s="125"/>
      <c r="E13" s="126">
        <f>E14</f>
        <v>469000</v>
      </c>
    </row>
    <row r="14" spans="1:5" ht="51">
      <c r="A14" s="124" t="s">
        <v>130</v>
      </c>
      <c r="B14" s="125" t="s">
        <v>248</v>
      </c>
      <c r="C14" s="125" t="s">
        <v>329</v>
      </c>
      <c r="D14" s="125" t="s">
        <v>131</v>
      </c>
      <c r="E14" s="126">
        <f>E15</f>
        <v>469000</v>
      </c>
    </row>
    <row r="15" spans="1:5" ht="26.25">
      <c r="A15" s="127" t="s">
        <v>132</v>
      </c>
      <c r="B15" s="125" t="s">
        <v>248</v>
      </c>
      <c r="C15" s="125" t="s">
        <v>329</v>
      </c>
      <c r="D15" s="125" t="s">
        <v>45</v>
      </c>
      <c r="E15" s="126">
        <v>469000</v>
      </c>
    </row>
    <row r="16" spans="1:5" ht="38.25">
      <c r="A16" s="121" t="s">
        <v>249</v>
      </c>
      <c r="B16" s="122" t="s">
        <v>250</v>
      </c>
      <c r="C16" s="122"/>
      <c r="D16" s="122"/>
      <c r="E16" s="123">
        <f>E17</f>
        <v>9839000</v>
      </c>
    </row>
    <row r="17" spans="1:5" ht="51">
      <c r="A17" s="124" t="s">
        <v>124</v>
      </c>
      <c r="B17" s="125" t="s">
        <v>250</v>
      </c>
      <c r="C17" s="125" t="s">
        <v>328</v>
      </c>
      <c r="D17" s="125"/>
      <c r="E17" s="126">
        <f>E18+E23</f>
        <v>9839000</v>
      </c>
    </row>
    <row r="18" spans="1:5" ht="15">
      <c r="A18" s="124" t="s">
        <v>129</v>
      </c>
      <c r="B18" s="125" t="s">
        <v>250</v>
      </c>
      <c r="C18" s="125" t="s">
        <v>330</v>
      </c>
      <c r="D18" s="125"/>
      <c r="E18" s="126">
        <f>E19+E21</f>
        <v>9198000</v>
      </c>
    </row>
    <row r="19" spans="1:5" ht="51">
      <c r="A19" s="124" t="s">
        <v>130</v>
      </c>
      <c r="B19" s="125" t="s">
        <v>250</v>
      </c>
      <c r="C19" s="125" t="s">
        <v>330</v>
      </c>
      <c r="D19" s="125" t="s">
        <v>131</v>
      </c>
      <c r="E19" s="126">
        <f>E20</f>
        <v>6807000</v>
      </c>
    </row>
    <row r="20" spans="1:5" ht="26.25">
      <c r="A20" s="127" t="s">
        <v>132</v>
      </c>
      <c r="B20" s="125" t="s">
        <v>250</v>
      </c>
      <c r="C20" s="125" t="s">
        <v>330</v>
      </c>
      <c r="D20" s="125" t="s">
        <v>45</v>
      </c>
      <c r="E20" s="126">
        <v>6807000</v>
      </c>
    </row>
    <row r="21" spans="1:5" ht="25.5">
      <c r="A21" s="129" t="s">
        <v>133</v>
      </c>
      <c r="B21" s="125" t="s">
        <v>250</v>
      </c>
      <c r="C21" s="125" t="s">
        <v>330</v>
      </c>
      <c r="D21" s="125" t="s">
        <v>134</v>
      </c>
      <c r="E21" s="126">
        <f>E22</f>
        <v>2391000</v>
      </c>
    </row>
    <row r="22" spans="1:5" ht="25.5">
      <c r="A22" s="124" t="s">
        <v>135</v>
      </c>
      <c r="B22" s="125" t="s">
        <v>250</v>
      </c>
      <c r="C22" s="125" t="s">
        <v>330</v>
      </c>
      <c r="D22" s="125" t="s">
        <v>136</v>
      </c>
      <c r="E22" s="126">
        <v>2391000</v>
      </c>
    </row>
    <row r="23" spans="1:5" ht="15">
      <c r="A23" s="124" t="s">
        <v>138</v>
      </c>
      <c r="B23" s="125" t="s">
        <v>250</v>
      </c>
      <c r="C23" s="125" t="s">
        <v>331</v>
      </c>
      <c r="D23" s="125"/>
      <c r="E23" s="126">
        <f>E24</f>
        <v>641000</v>
      </c>
    </row>
    <row r="24" spans="1:5" ht="51">
      <c r="A24" s="124" t="s">
        <v>130</v>
      </c>
      <c r="B24" s="125" t="s">
        <v>250</v>
      </c>
      <c r="C24" s="125" t="s">
        <v>331</v>
      </c>
      <c r="D24" s="125" t="s">
        <v>131</v>
      </c>
      <c r="E24" s="126">
        <f>E25</f>
        <v>641000</v>
      </c>
    </row>
    <row r="25" spans="1:5" ht="26.25">
      <c r="A25" s="127" t="s">
        <v>132</v>
      </c>
      <c r="B25" s="125" t="s">
        <v>250</v>
      </c>
      <c r="C25" s="125" t="s">
        <v>331</v>
      </c>
      <c r="D25" s="125" t="s">
        <v>45</v>
      </c>
      <c r="E25" s="126">
        <v>641000</v>
      </c>
    </row>
    <row r="26" spans="1:5" ht="15">
      <c r="A26" s="121" t="s">
        <v>251</v>
      </c>
      <c r="B26" s="122" t="s">
        <v>252</v>
      </c>
      <c r="C26" s="122"/>
      <c r="D26" s="122"/>
      <c r="E26" s="123">
        <f>E27</f>
        <v>400000</v>
      </c>
    </row>
    <row r="27" spans="1:5" ht="51">
      <c r="A27" s="124" t="s">
        <v>124</v>
      </c>
      <c r="B27" s="125" t="s">
        <v>252</v>
      </c>
      <c r="C27" s="125" t="s">
        <v>328</v>
      </c>
      <c r="D27" s="125"/>
      <c r="E27" s="126">
        <f>E28</f>
        <v>400000</v>
      </c>
    </row>
    <row r="28" spans="1:5" ht="15">
      <c r="A28" s="124" t="s">
        <v>139</v>
      </c>
      <c r="B28" s="125" t="s">
        <v>252</v>
      </c>
      <c r="C28" s="125" t="s">
        <v>332</v>
      </c>
      <c r="D28" s="125"/>
      <c r="E28" s="126">
        <f>E29</f>
        <v>400000</v>
      </c>
    </row>
    <row r="29" spans="1:5" ht="15">
      <c r="A29" s="124" t="s">
        <v>140</v>
      </c>
      <c r="B29" s="125" t="s">
        <v>252</v>
      </c>
      <c r="C29" s="125" t="s">
        <v>332</v>
      </c>
      <c r="D29" s="125" t="s">
        <v>141</v>
      </c>
      <c r="E29" s="126">
        <f>E30</f>
        <v>400000</v>
      </c>
    </row>
    <row r="30" spans="1:5" ht="15">
      <c r="A30" s="124" t="s">
        <v>142</v>
      </c>
      <c r="B30" s="125" t="s">
        <v>252</v>
      </c>
      <c r="C30" s="125" t="s">
        <v>332</v>
      </c>
      <c r="D30" s="125" t="s">
        <v>143</v>
      </c>
      <c r="E30" s="126">
        <v>400000</v>
      </c>
    </row>
    <row r="31" spans="1:5" ht="15">
      <c r="A31" s="121" t="s">
        <v>253</v>
      </c>
      <c r="B31" s="122" t="s">
        <v>254</v>
      </c>
      <c r="C31" s="122"/>
      <c r="D31" s="122"/>
      <c r="E31" s="123">
        <f>E32</f>
        <v>894961</v>
      </c>
    </row>
    <row r="32" spans="1:5" ht="15">
      <c r="A32" s="124" t="s">
        <v>255</v>
      </c>
      <c r="B32" s="125" t="s">
        <v>256</v>
      </c>
      <c r="C32" s="125"/>
      <c r="D32" s="125"/>
      <c r="E32" s="126">
        <f>E33</f>
        <v>894961</v>
      </c>
    </row>
    <row r="33" spans="1:5" ht="26.25">
      <c r="A33" s="130" t="s">
        <v>177</v>
      </c>
      <c r="B33" s="125" t="s">
        <v>256</v>
      </c>
      <c r="C33" s="125" t="s">
        <v>333</v>
      </c>
      <c r="D33" s="125"/>
      <c r="E33" s="126">
        <f>E34</f>
        <v>894961</v>
      </c>
    </row>
    <row r="34" spans="1:5" ht="15">
      <c r="A34" s="130" t="s">
        <v>178</v>
      </c>
      <c r="B34" s="125" t="s">
        <v>256</v>
      </c>
      <c r="C34" s="125" t="s">
        <v>334</v>
      </c>
      <c r="D34" s="125"/>
      <c r="E34" s="126">
        <f>E35</f>
        <v>894961</v>
      </c>
    </row>
    <row r="35" spans="1:5" ht="25.5">
      <c r="A35" s="131" t="s">
        <v>179</v>
      </c>
      <c r="B35" s="125" t="s">
        <v>256</v>
      </c>
      <c r="C35" s="125" t="s">
        <v>335</v>
      </c>
      <c r="D35" s="125"/>
      <c r="E35" s="126">
        <f>E36+E38</f>
        <v>894961</v>
      </c>
    </row>
    <row r="36" spans="1:5" ht="51">
      <c r="A36" s="124" t="s">
        <v>130</v>
      </c>
      <c r="B36" s="125" t="s">
        <v>256</v>
      </c>
      <c r="C36" s="125" t="s">
        <v>335</v>
      </c>
      <c r="D36" s="125" t="s">
        <v>131</v>
      </c>
      <c r="E36" s="126">
        <f>E37</f>
        <v>739000</v>
      </c>
    </row>
    <row r="37" spans="1:5" ht="26.25">
      <c r="A37" s="127" t="s">
        <v>132</v>
      </c>
      <c r="B37" s="125" t="s">
        <v>256</v>
      </c>
      <c r="C37" s="125" t="s">
        <v>335</v>
      </c>
      <c r="D37" s="125" t="s">
        <v>45</v>
      </c>
      <c r="E37" s="126">
        <v>739000</v>
      </c>
    </row>
    <row r="38" spans="1:5" ht="25.5">
      <c r="A38" s="124" t="s">
        <v>133</v>
      </c>
      <c r="B38" s="125" t="s">
        <v>256</v>
      </c>
      <c r="C38" s="125" t="s">
        <v>335</v>
      </c>
      <c r="D38" s="125" t="s">
        <v>134</v>
      </c>
      <c r="E38" s="126">
        <v>155961</v>
      </c>
    </row>
    <row r="39" spans="1:5" ht="25.5">
      <c r="A39" s="124" t="s">
        <v>135</v>
      </c>
      <c r="B39" s="125" t="s">
        <v>256</v>
      </c>
      <c r="C39" s="125" t="s">
        <v>335</v>
      </c>
      <c r="D39" s="125" t="s">
        <v>136</v>
      </c>
      <c r="E39" s="126">
        <v>117563</v>
      </c>
    </row>
    <row r="40" spans="1:5" ht="25.5">
      <c r="A40" s="121" t="s">
        <v>257</v>
      </c>
      <c r="B40" s="122" t="s">
        <v>258</v>
      </c>
      <c r="C40" s="122"/>
      <c r="D40" s="122"/>
      <c r="E40" s="123">
        <f>E41</f>
        <v>110000</v>
      </c>
    </row>
    <row r="41" spans="1:5" ht="25.5">
      <c r="A41" s="124" t="s">
        <v>259</v>
      </c>
      <c r="B41" s="125" t="s">
        <v>260</v>
      </c>
      <c r="C41" s="125"/>
      <c r="D41" s="125"/>
      <c r="E41" s="126">
        <f>E42</f>
        <v>110000</v>
      </c>
    </row>
    <row r="42" spans="1:5" ht="15">
      <c r="A42" s="133" t="s">
        <v>357</v>
      </c>
      <c r="B42" s="125" t="s">
        <v>260</v>
      </c>
      <c r="C42" s="125" t="s">
        <v>359</v>
      </c>
      <c r="D42" s="125"/>
      <c r="E42" s="126">
        <f>E43</f>
        <v>110000</v>
      </c>
    </row>
    <row r="43" spans="1:5" ht="38.25">
      <c r="A43" s="124" t="s">
        <v>361</v>
      </c>
      <c r="B43" s="125" t="s">
        <v>260</v>
      </c>
      <c r="C43" s="125" t="s">
        <v>362</v>
      </c>
      <c r="D43" s="125"/>
      <c r="E43" s="126">
        <f>E44</f>
        <v>110000</v>
      </c>
    </row>
    <row r="44" spans="1:5" ht="25.5">
      <c r="A44" s="129" t="s">
        <v>133</v>
      </c>
      <c r="B44" s="125" t="s">
        <v>260</v>
      </c>
      <c r="C44" s="125" t="s">
        <v>362</v>
      </c>
      <c r="D44" s="125" t="s">
        <v>134</v>
      </c>
      <c r="E44" s="126">
        <f>E45</f>
        <v>110000</v>
      </c>
    </row>
    <row r="45" spans="1:5" ht="25.5">
      <c r="A45" s="124" t="s">
        <v>135</v>
      </c>
      <c r="B45" s="125" t="s">
        <v>260</v>
      </c>
      <c r="C45" s="125" t="s">
        <v>362</v>
      </c>
      <c r="D45" s="125" t="s">
        <v>136</v>
      </c>
      <c r="E45" s="126">
        <v>110000</v>
      </c>
    </row>
    <row r="46" spans="1:5" ht="15">
      <c r="A46" s="132" t="s">
        <v>261</v>
      </c>
      <c r="B46" s="122" t="s">
        <v>262</v>
      </c>
      <c r="C46" s="122"/>
      <c r="D46" s="122"/>
      <c r="E46" s="123">
        <f>E47+E56</f>
        <v>5705000</v>
      </c>
    </row>
    <row r="47" spans="1:5" ht="15">
      <c r="A47" s="132" t="s">
        <v>263</v>
      </c>
      <c r="B47" s="122" t="s">
        <v>264</v>
      </c>
      <c r="C47" s="122"/>
      <c r="D47" s="122"/>
      <c r="E47" s="123">
        <f>E48+E52</f>
        <v>5110000</v>
      </c>
    </row>
    <row r="48" spans="1:5" ht="38.25">
      <c r="A48" s="133" t="s">
        <v>144</v>
      </c>
      <c r="B48" s="125" t="s">
        <v>264</v>
      </c>
      <c r="C48" s="125" t="s">
        <v>377</v>
      </c>
      <c r="D48" s="125"/>
      <c r="E48" s="126">
        <f>E49</f>
        <v>4810000</v>
      </c>
    </row>
    <row r="49" spans="1:5" ht="51">
      <c r="A49" s="133" t="s">
        <v>368</v>
      </c>
      <c r="B49" s="125" t="s">
        <v>264</v>
      </c>
      <c r="C49" s="125" t="s">
        <v>378</v>
      </c>
      <c r="D49" s="125"/>
      <c r="E49" s="126">
        <f>E50</f>
        <v>4810000</v>
      </c>
    </row>
    <row r="50" spans="1:5" ht="25.5">
      <c r="A50" s="129" t="s">
        <v>133</v>
      </c>
      <c r="B50" s="125" t="s">
        <v>264</v>
      </c>
      <c r="C50" s="125" t="s">
        <v>378</v>
      </c>
      <c r="D50" s="125" t="s">
        <v>134</v>
      </c>
      <c r="E50" s="126">
        <f>E51</f>
        <v>4810000</v>
      </c>
    </row>
    <row r="51" spans="1:5" ht="25.5">
      <c r="A51" s="124" t="s">
        <v>135</v>
      </c>
      <c r="B51" s="125" t="s">
        <v>264</v>
      </c>
      <c r="C51" s="125" t="s">
        <v>378</v>
      </c>
      <c r="D51" s="125" t="s">
        <v>136</v>
      </c>
      <c r="E51" s="126">
        <v>4810000</v>
      </c>
    </row>
    <row r="52" spans="1:5" ht="51">
      <c r="A52" s="133" t="s">
        <v>145</v>
      </c>
      <c r="B52" s="125" t="s">
        <v>264</v>
      </c>
      <c r="C52" s="125" t="s">
        <v>381</v>
      </c>
      <c r="D52" s="125"/>
      <c r="E52" s="126">
        <f>E53</f>
        <v>300000</v>
      </c>
    </row>
    <row r="53" spans="1:5" ht="25.5">
      <c r="A53" s="133" t="s">
        <v>341</v>
      </c>
      <c r="B53" s="125" t="s">
        <v>264</v>
      </c>
      <c r="C53" s="125" t="s">
        <v>382</v>
      </c>
      <c r="D53" s="125"/>
      <c r="E53" s="126">
        <f>E54</f>
        <v>300000</v>
      </c>
    </row>
    <row r="54" spans="1:5" ht="25.5">
      <c r="A54" s="129" t="s">
        <v>133</v>
      </c>
      <c r="B54" s="125" t="s">
        <v>264</v>
      </c>
      <c r="C54" s="125" t="s">
        <v>382</v>
      </c>
      <c r="D54" s="125" t="s">
        <v>134</v>
      </c>
      <c r="E54" s="126">
        <f>E55</f>
        <v>300000</v>
      </c>
    </row>
    <row r="55" spans="1:5" ht="25.5">
      <c r="A55" s="124" t="s">
        <v>135</v>
      </c>
      <c r="B55" s="125" t="s">
        <v>264</v>
      </c>
      <c r="C55" s="125" t="s">
        <v>382</v>
      </c>
      <c r="D55" s="125" t="s">
        <v>136</v>
      </c>
      <c r="E55" s="126">
        <v>300000</v>
      </c>
    </row>
    <row r="56" spans="1:5" ht="15">
      <c r="A56" s="132" t="s">
        <v>265</v>
      </c>
      <c r="B56" s="122" t="s">
        <v>266</v>
      </c>
      <c r="C56" s="122"/>
      <c r="D56" s="122"/>
      <c r="E56" s="123">
        <f>E57+E61</f>
        <v>595000</v>
      </c>
    </row>
    <row r="57" spans="1:5" ht="38.25">
      <c r="A57" s="133" t="s">
        <v>146</v>
      </c>
      <c r="B57" s="125" t="s">
        <v>266</v>
      </c>
      <c r="C57" s="125" t="s">
        <v>383</v>
      </c>
      <c r="D57" s="125"/>
      <c r="E57" s="126">
        <f>E58</f>
        <v>550000</v>
      </c>
    </row>
    <row r="58" spans="1:5" ht="41.25" customHeight="1">
      <c r="A58" s="133" t="s">
        <v>363</v>
      </c>
      <c r="B58" s="125" t="s">
        <v>266</v>
      </c>
      <c r="C58" s="125" t="s">
        <v>384</v>
      </c>
      <c r="D58" s="125"/>
      <c r="E58" s="126">
        <f>E59</f>
        <v>550000</v>
      </c>
    </row>
    <row r="59" spans="1:5" ht="25.5">
      <c r="A59" s="129" t="s">
        <v>133</v>
      </c>
      <c r="B59" s="125" t="s">
        <v>266</v>
      </c>
      <c r="C59" s="125" t="s">
        <v>385</v>
      </c>
      <c r="D59" s="125" t="s">
        <v>134</v>
      </c>
      <c r="E59" s="126">
        <f>E60</f>
        <v>550000</v>
      </c>
    </row>
    <row r="60" spans="1:5" ht="25.5">
      <c r="A60" s="124" t="s">
        <v>135</v>
      </c>
      <c r="B60" s="125" t="s">
        <v>266</v>
      </c>
      <c r="C60" s="125" t="s">
        <v>384</v>
      </c>
      <c r="D60" s="125" t="s">
        <v>136</v>
      </c>
      <c r="E60" s="126">
        <v>550000</v>
      </c>
    </row>
    <row r="61" spans="1:5" ht="15">
      <c r="A61" s="133" t="s">
        <v>357</v>
      </c>
      <c r="B61" s="125" t="s">
        <v>266</v>
      </c>
      <c r="C61" s="125" t="s">
        <v>359</v>
      </c>
      <c r="D61" s="125"/>
      <c r="E61" s="126">
        <f>E62</f>
        <v>45000</v>
      </c>
    </row>
    <row r="62" spans="1:5" ht="25.5">
      <c r="A62" s="124" t="s">
        <v>358</v>
      </c>
      <c r="B62" s="125" t="s">
        <v>266</v>
      </c>
      <c r="C62" s="125" t="s">
        <v>360</v>
      </c>
      <c r="D62" s="125"/>
      <c r="E62" s="126">
        <f>E63</f>
        <v>45000</v>
      </c>
    </row>
    <row r="63" spans="1:5" ht="15">
      <c r="A63" s="124" t="s">
        <v>148</v>
      </c>
      <c r="B63" s="125" t="s">
        <v>266</v>
      </c>
      <c r="C63" s="125" t="s">
        <v>360</v>
      </c>
      <c r="D63" s="125" t="s">
        <v>141</v>
      </c>
      <c r="E63" s="126">
        <f>E64</f>
        <v>45000</v>
      </c>
    </row>
    <row r="64" spans="1:5" ht="38.25">
      <c r="A64" s="124" t="s">
        <v>149</v>
      </c>
      <c r="B64" s="125" t="s">
        <v>266</v>
      </c>
      <c r="C64" s="125" t="s">
        <v>360</v>
      </c>
      <c r="D64" s="125" t="s">
        <v>150</v>
      </c>
      <c r="E64" s="126">
        <v>45000</v>
      </c>
    </row>
    <row r="65" spans="1:5" ht="15">
      <c r="A65" s="132" t="s">
        <v>267</v>
      </c>
      <c r="B65" s="122" t="s">
        <v>268</v>
      </c>
      <c r="C65" s="122"/>
      <c r="D65" s="122"/>
      <c r="E65" s="123">
        <f>E66+E85+E96</f>
        <v>35759501</v>
      </c>
    </row>
    <row r="66" spans="1:5" ht="15">
      <c r="A66" s="132" t="s">
        <v>269</v>
      </c>
      <c r="B66" s="122" t="s">
        <v>270</v>
      </c>
      <c r="C66" s="122"/>
      <c r="D66" s="122"/>
      <c r="E66" s="123">
        <f>E67+E71+E77+E81</f>
        <v>4799000</v>
      </c>
    </row>
    <row r="67" spans="1:5" ht="38.25">
      <c r="A67" s="133" t="s">
        <v>146</v>
      </c>
      <c r="B67" s="125" t="s">
        <v>270</v>
      </c>
      <c r="C67" s="125" t="s">
        <v>383</v>
      </c>
      <c r="D67" s="125"/>
      <c r="E67" s="126">
        <f>E68</f>
        <v>200000</v>
      </c>
    </row>
    <row r="68" spans="1:5" ht="44.25" customHeight="1">
      <c r="A68" s="133" t="s">
        <v>363</v>
      </c>
      <c r="B68" s="125" t="s">
        <v>270</v>
      </c>
      <c r="C68" s="125" t="s">
        <v>384</v>
      </c>
      <c r="D68" s="125"/>
      <c r="E68" s="126">
        <f>E69</f>
        <v>200000</v>
      </c>
    </row>
    <row r="69" spans="1:5" ht="25.5">
      <c r="A69" s="129" t="s">
        <v>133</v>
      </c>
      <c r="B69" s="125" t="s">
        <v>270</v>
      </c>
      <c r="C69" s="125" t="s">
        <v>384</v>
      </c>
      <c r="D69" s="125" t="s">
        <v>134</v>
      </c>
      <c r="E69" s="126">
        <f>E70</f>
        <v>200000</v>
      </c>
    </row>
    <row r="70" spans="1:5" ht="25.5">
      <c r="A70" s="124" t="s">
        <v>135</v>
      </c>
      <c r="B70" s="125" t="s">
        <v>270</v>
      </c>
      <c r="C70" s="125" t="s">
        <v>384</v>
      </c>
      <c r="D70" s="125" t="s">
        <v>136</v>
      </c>
      <c r="E70" s="126">
        <v>200000</v>
      </c>
    </row>
    <row r="71" spans="1:5" ht="51">
      <c r="A71" s="133" t="s">
        <v>147</v>
      </c>
      <c r="B71" s="125" t="s">
        <v>270</v>
      </c>
      <c r="C71" s="125" t="s">
        <v>379</v>
      </c>
      <c r="D71" s="125"/>
      <c r="E71" s="126">
        <f>E72+E75</f>
        <v>1900000</v>
      </c>
    </row>
    <row r="72" spans="1:5" ht="15">
      <c r="A72" s="133" t="s">
        <v>342</v>
      </c>
      <c r="B72" s="125" t="s">
        <v>270</v>
      </c>
      <c r="C72" s="125" t="s">
        <v>380</v>
      </c>
      <c r="D72" s="125"/>
      <c r="E72" s="126">
        <f>E73</f>
        <v>900000</v>
      </c>
    </row>
    <row r="73" spans="1:5" ht="15">
      <c r="A73" s="124" t="s">
        <v>148</v>
      </c>
      <c r="B73" s="125" t="s">
        <v>270</v>
      </c>
      <c r="C73" s="125" t="s">
        <v>380</v>
      </c>
      <c r="D73" s="125" t="s">
        <v>141</v>
      </c>
      <c r="E73" s="126">
        <f>E74</f>
        <v>900000</v>
      </c>
    </row>
    <row r="74" spans="1:5" ht="38.25">
      <c r="A74" s="124" t="s">
        <v>149</v>
      </c>
      <c r="B74" s="125" t="s">
        <v>270</v>
      </c>
      <c r="C74" s="125" t="s">
        <v>380</v>
      </c>
      <c r="D74" s="125" t="s">
        <v>150</v>
      </c>
      <c r="E74" s="126">
        <v>900000</v>
      </c>
    </row>
    <row r="75" spans="1:5" ht="15">
      <c r="A75" s="124" t="s">
        <v>151</v>
      </c>
      <c r="B75" s="125" t="s">
        <v>270</v>
      </c>
      <c r="C75" s="125" t="s">
        <v>380</v>
      </c>
      <c r="D75" s="125" t="s">
        <v>152</v>
      </c>
      <c r="E75" s="126">
        <f>E76</f>
        <v>1000000</v>
      </c>
    </row>
    <row r="76" spans="1:5" ht="15">
      <c r="A76" s="124" t="s">
        <v>153</v>
      </c>
      <c r="B76" s="125" t="s">
        <v>270</v>
      </c>
      <c r="C76" s="125" t="s">
        <v>380</v>
      </c>
      <c r="D76" s="125" t="s">
        <v>154</v>
      </c>
      <c r="E76" s="126">
        <v>1000000</v>
      </c>
    </row>
    <row r="77" spans="1:5" ht="38.25">
      <c r="A77" s="133" t="s">
        <v>155</v>
      </c>
      <c r="B77" s="125" t="s">
        <v>270</v>
      </c>
      <c r="C77" s="125" t="s">
        <v>337</v>
      </c>
      <c r="D77" s="125"/>
      <c r="E77" s="126">
        <f>E78</f>
        <v>1410000</v>
      </c>
    </row>
    <row r="78" spans="1:5" ht="51.75" customHeight="1">
      <c r="A78" s="133" t="s">
        <v>156</v>
      </c>
      <c r="B78" s="125" t="s">
        <v>270</v>
      </c>
      <c r="C78" s="125" t="s">
        <v>338</v>
      </c>
      <c r="D78" s="125"/>
      <c r="E78" s="126">
        <f>E79</f>
        <v>1410000</v>
      </c>
    </row>
    <row r="79" spans="1:5" ht="25.5">
      <c r="A79" s="134" t="s">
        <v>157</v>
      </c>
      <c r="B79" s="125" t="s">
        <v>270</v>
      </c>
      <c r="C79" s="125" t="s">
        <v>338</v>
      </c>
      <c r="D79" s="125" t="s">
        <v>158</v>
      </c>
      <c r="E79" s="126">
        <f>E80</f>
        <v>1410000</v>
      </c>
    </row>
    <row r="80" spans="1:5" ht="38.25">
      <c r="A80" s="134" t="s">
        <v>159</v>
      </c>
      <c r="B80" s="125" t="s">
        <v>270</v>
      </c>
      <c r="C80" s="125" t="s">
        <v>338</v>
      </c>
      <c r="D80" s="125" t="s">
        <v>160</v>
      </c>
      <c r="E80" s="126">
        <v>1410000</v>
      </c>
    </row>
    <row r="81" spans="1:5" ht="38.25">
      <c r="A81" s="133" t="s">
        <v>271</v>
      </c>
      <c r="B81" s="125" t="s">
        <v>270</v>
      </c>
      <c r="C81" s="125" t="s">
        <v>373</v>
      </c>
      <c r="D81" s="125"/>
      <c r="E81" s="126">
        <f>E82</f>
        <v>1289000</v>
      </c>
    </row>
    <row r="82" spans="1:5" ht="25.5">
      <c r="A82" s="124" t="s">
        <v>349</v>
      </c>
      <c r="B82" s="125" t="s">
        <v>270</v>
      </c>
      <c r="C82" s="125" t="s">
        <v>376</v>
      </c>
      <c r="D82" s="125"/>
      <c r="E82" s="126">
        <f>E83</f>
        <v>1289000</v>
      </c>
    </row>
    <row r="83" spans="1:5" ht="25.5">
      <c r="A83" s="129" t="s">
        <v>133</v>
      </c>
      <c r="B83" s="125" t="s">
        <v>270</v>
      </c>
      <c r="C83" s="125" t="s">
        <v>376</v>
      </c>
      <c r="D83" s="125" t="s">
        <v>134</v>
      </c>
      <c r="E83" s="126">
        <f>E84</f>
        <v>1289000</v>
      </c>
    </row>
    <row r="84" spans="1:5" ht="25.5">
      <c r="A84" s="124" t="s">
        <v>135</v>
      </c>
      <c r="B84" s="125" t="s">
        <v>270</v>
      </c>
      <c r="C84" s="125" t="s">
        <v>376</v>
      </c>
      <c r="D84" s="125" t="s">
        <v>136</v>
      </c>
      <c r="E84" s="126">
        <v>1289000</v>
      </c>
    </row>
    <row r="85" spans="1:5" ht="15">
      <c r="A85" s="132" t="s">
        <v>272</v>
      </c>
      <c r="B85" s="122" t="s">
        <v>273</v>
      </c>
      <c r="C85" s="122"/>
      <c r="D85" s="122"/>
      <c r="E85" s="123">
        <f>E86+E90</f>
        <v>1950000</v>
      </c>
    </row>
    <row r="86" spans="1:5" ht="15">
      <c r="A86" s="133" t="s">
        <v>161</v>
      </c>
      <c r="B86" s="125" t="s">
        <v>273</v>
      </c>
      <c r="C86" s="125" t="s">
        <v>344</v>
      </c>
      <c r="D86" s="125"/>
      <c r="E86" s="126">
        <f>E87</f>
        <v>1100000</v>
      </c>
    </row>
    <row r="87" spans="1:5" ht="25.5">
      <c r="A87" s="133" t="s">
        <v>365</v>
      </c>
      <c r="B87" s="125" t="s">
        <v>273</v>
      </c>
      <c r="C87" s="125" t="s">
        <v>345</v>
      </c>
      <c r="D87" s="125"/>
      <c r="E87" s="126">
        <f>E88</f>
        <v>1100000</v>
      </c>
    </row>
    <row r="88" spans="1:5" ht="25.5">
      <c r="A88" s="129" t="s">
        <v>133</v>
      </c>
      <c r="B88" s="125" t="s">
        <v>273</v>
      </c>
      <c r="C88" s="125" t="s">
        <v>345</v>
      </c>
      <c r="D88" s="125" t="s">
        <v>134</v>
      </c>
      <c r="E88" s="126">
        <f>E89</f>
        <v>1100000</v>
      </c>
    </row>
    <row r="89" spans="1:5" ht="25.5">
      <c r="A89" s="124" t="s">
        <v>135</v>
      </c>
      <c r="B89" s="125" t="s">
        <v>273</v>
      </c>
      <c r="C89" s="125" t="s">
        <v>345</v>
      </c>
      <c r="D89" s="125" t="s">
        <v>136</v>
      </c>
      <c r="E89" s="126">
        <v>1100000</v>
      </c>
    </row>
    <row r="90" spans="1:5" ht="41.25" customHeight="1">
      <c r="A90" s="133" t="s">
        <v>162</v>
      </c>
      <c r="B90" s="125" t="s">
        <v>273</v>
      </c>
      <c r="C90" s="125" t="s">
        <v>339</v>
      </c>
      <c r="D90" s="136"/>
      <c r="E90" s="126">
        <f>E91</f>
        <v>850000</v>
      </c>
    </row>
    <row r="91" spans="1:5" ht="25.5">
      <c r="A91" s="133" t="s">
        <v>346</v>
      </c>
      <c r="B91" s="125" t="s">
        <v>273</v>
      </c>
      <c r="C91" s="125" t="s">
        <v>347</v>
      </c>
      <c r="D91" s="136"/>
      <c r="E91" s="126">
        <f>E92+E94</f>
        <v>850000</v>
      </c>
    </row>
    <row r="92" spans="1:5" ht="25.5">
      <c r="A92" s="129" t="s">
        <v>133</v>
      </c>
      <c r="B92" s="125" t="s">
        <v>273</v>
      </c>
      <c r="C92" s="125" t="s">
        <v>347</v>
      </c>
      <c r="D92" s="136">
        <v>200</v>
      </c>
      <c r="E92" s="126">
        <f>E93</f>
        <v>700000</v>
      </c>
    </row>
    <row r="93" spans="1:5" ht="25.5">
      <c r="A93" s="124" t="s">
        <v>135</v>
      </c>
      <c r="B93" s="125" t="s">
        <v>273</v>
      </c>
      <c r="C93" s="125" t="s">
        <v>347</v>
      </c>
      <c r="D93" s="136">
        <v>240</v>
      </c>
      <c r="E93" s="126">
        <v>700000</v>
      </c>
    </row>
    <row r="94" spans="1:5" ht="17.25" customHeight="1">
      <c r="A94" s="124" t="s">
        <v>148</v>
      </c>
      <c r="B94" s="125" t="s">
        <v>273</v>
      </c>
      <c r="C94" s="125" t="s">
        <v>347</v>
      </c>
      <c r="D94" s="136">
        <v>800</v>
      </c>
      <c r="E94" s="126">
        <f>E95</f>
        <v>150000</v>
      </c>
    </row>
    <row r="95" spans="1:5" ht="38.25">
      <c r="A95" s="124" t="s">
        <v>149</v>
      </c>
      <c r="B95" s="125" t="s">
        <v>273</v>
      </c>
      <c r="C95" s="125" t="s">
        <v>347</v>
      </c>
      <c r="D95" s="136">
        <v>810</v>
      </c>
      <c r="E95" s="126">
        <v>150000</v>
      </c>
    </row>
    <row r="96" spans="1:5" ht="15">
      <c r="A96" s="121" t="s">
        <v>274</v>
      </c>
      <c r="B96" s="122" t="s">
        <v>275</v>
      </c>
      <c r="C96" s="137"/>
      <c r="D96" s="137"/>
      <c r="E96" s="123">
        <f>E97</f>
        <v>29010501</v>
      </c>
    </row>
    <row r="97" spans="1:5" ht="38.25">
      <c r="A97" s="133" t="s">
        <v>271</v>
      </c>
      <c r="B97" s="125" t="s">
        <v>275</v>
      </c>
      <c r="C97" s="125" t="s">
        <v>373</v>
      </c>
      <c r="D97" s="136"/>
      <c r="E97" s="126">
        <f>E98+E101+E104</f>
        <v>29010501</v>
      </c>
    </row>
    <row r="98" spans="1:5" ht="15">
      <c r="A98" s="124" t="s">
        <v>348</v>
      </c>
      <c r="B98" s="125" t="s">
        <v>275</v>
      </c>
      <c r="C98" s="125" t="s">
        <v>374</v>
      </c>
      <c r="D98" s="136"/>
      <c r="E98" s="126">
        <f>E99</f>
        <v>2380000</v>
      </c>
    </row>
    <row r="99" spans="1:5" ht="25.5">
      <c r="A99" s="129" t="s">
        <v>133</v>
      </c>
      <c r="B99" s="125" t="s">
        <v>275</v>
      </c>
      <c r="C99" s="125" t="s">
        <v>374</v>
      </c>
      <c r="D99" s="136">
        <v>200</v>
      </c>
      <c r="E99" s="126">
        <f>E100</f>
        <v>2380000</v>
      </c>
    </row>
    <row r="100" spans="1:5" ht="25.5">
      <c r="A100" s="124" t="s">
        <v>135</v>
      </c>
      <c r="B100" s="125" t="s">
        <v>275</v>
      </c>
      <c r="C100" s="125" t="s">
        <v>374</v>
      </c>
      <c r="D100" s="136">
        <v>240</v>
      </c>
      <c r="E100" s="126">
        <v>2380000</v>
      </c>
    </row>
    <row r="101" spans="1:5" ht="25.5">
      <c r="A101" s="124" t="s">
        <v>351</v>
      </c>
      <c r="B101" s="125" t="s">
        <v>275</v>
      </c>
      <c r="C101" s="125" t="s">
        <v>375</v>
      </c>
      <c r="D101" s="136"/>
      <c r="E101" s="126">
        <f>E102</f>
        <v>450000</v>
      </c>
    </row>
    <row r="102" spans="1:5" ht="25.5">
      <c r="A102" s="129" t="s">
        <v>133</v>
      </c>
      <c r="B102" s="125" t="s">
        <v>275</v>
      </c>
      <c r="C102" s="125" t="s">
        <v>375</v>
      </c>
      <c r="D102" s="136">
        <v>200</v>
      </c>
      <c r="E102" s="126">
        <f>E103</f>
        <v>450000</v>
      </c>
    </row>
    <row r="103" spans="1:5" ht="25.5">
      <c r="A103" s="124" t="s">
        <v>135</v>
      </c>
      <c r="B103" s="125" t="s">
        <v>275</v>
      </c>
      <c r="C103" s="125" t="s">
        <v>375</v>
      </c>
      <c r="D103" s="136">
        <v>240</v>
      </c>
      <c r="E103" s="126">
        <v>450000</v>
      </c>
    </row>
    <row r="104" spans="1:5" ht="17.25" customHeight="1">
      <c r="A104" s="124" t="s">
        <v>349</v>
      </c>
      <c r="B104" s="125" t="s">
        <v>275</v>
      </c>
      <c r="C104" s="125" t="s">
        <v>376</v>
      </c>
      <c r="D104" s="136"/>
      <c r="E104" s="126">
        <f>E105+E107</f>
        <v>26180501</v>
      </c>
    </row>
    <row r="105" spans="1:5" ht="25.5">
      <c r="A105" s="129" t="s">
        <v>133</v>
      </c>
      <c r="B105" s="125" t="s">
        <v>275</v>
      </c>
      <c r="C105" s="125" t="s">
        <v>376</v>
      </c>
      <c r="D105" s="136">
        <v>200</v>
      </c>
      <c r="E105" s="126">
        <f>E106</f>
        <v>17180501</v>
      </c>
    </row>
    <row r="106" spans="1:5" ht="25.5">
      <c r="A106" s="124" t="s">
        <v>135</v>
      </c>
      <c r="B106" s="125" t="s">
        <v>275</v>
      </c>
      <c r="C106" s="125" t="s">
        <v>376</v>
      </c>
      <c r="D106" s="136">
        <v>240</v>
      </c>
      <c r="E106" s="126">
        <v>17180501</v>
      </c>
    </row>
    <row r="107" spans="1:5" ht="25.5">
      <c r="A107" s="124" t="s">
        <v>163</v>
      </c>
      <c r="B107" s="125" t="s">
        <v>275</v>
      </c>
      <c r="C107" s="125" t="s">
        <v>376</v>
      </c>
      <c r="D107" s="136">
        <v>600</v>
      </c>
      <c r="E107" s="126">
        <f>E108</f>
        <v>9000000</v>
      </c>
    </row>
    <row r="108" spans="1:5" ht="51">
      <c r="A108" s="124" t="s">
        <v>164</v>
      </c>
      <c r="B108" s="125" t="s">
        <v>275</v>
      </c>
      <c r="C108" s="125" t="s">
        <v>376</v>
      </c>
      <c r="D108" s="136">
        <v>621</v>
      </c>
      <c r="E108" s="126">
        <v>9000000</v>
      </c>
    </row>
    <row r="109" spans="1:5" ht="15">
      <c r="A109" s="121" t="s">
        <v>276</v>
      </c>
      <c r="B109" s="122" t="s">
        <v>277</v>
      </c>
      <c r="C109" s="122"/>
      <c r="D109" s="122"/>
      <c r="E109" s="123">
        <f>E110</f>
        <v>10503800</v>
      </c>
    </row>
    <row r="110" spans="1:5" ht="15">
      <c r="A110" s="133" t="s">
        <v>278</v>
      </c>
      <c r="B110" s="125" t="s">
        <v>279</v>
      </c>
      <c r="C110" s="125"/>
      <c r="D110" s="125"/>
      <c r="E110" s="126">
        <f>E111+E119</f>
        <v>10503800</v>
      </c>
    </row>
    <row r="111" spans="1:5" ht="25.5">
      <c r="A111" s="133" t="s">
        <v>327</v>
      </c>
      <c r="B111" s="125" t="s">
        <v>279</v>
      </c>
      <c r="C111" s="125" t="s">
        <v>350</v>
      </c>
      <c r="D111" s="125"/>
      <c r="E111" s="126">
        <f>E112</f>
        <v>9121800</v>
      </c>
    </row>
    <row r="112" spans="1:5" ht="38.25">
      <c r="A112" s="133" t="s">
        <v>364</v>
      </c>
      <c r="B112" s="125" t="s">
        <v>279</v>
      </c>
      <c r="C112" s="125" t="s">
        <v>352</v>
      </c>
      <c r="D112" s="125"/>
      <c r="E112" s="126">
        <f>E113+E115+E117</f>
        <v>9121800</v>
      </c>
    </row>
    <row r="113" spans="1:5" ht="51">
      <c r="A113" s="133" t="s">
        <v>130</v>
      </c>
      <c r="B113" s="125" t="s">
        <v>279</v>
      </c>
      <c r="C113" s="125" t="s">
        <v>352</v>
      </c>
      <c r="D113" s="125" t="s">
        <v>131</v>
      </c>
      <c r="E113" s="126">
        <f>E114</f>
        <v>546800</v>
      </c>
    </row>
    <row r="114" spans="1:5" ht="15">
      <c r="A114" s="133" t="s">
        <v>165</v>
      </c>
      <c r="B114" s="125" t="s">
        <v>279</v>
      </c>
      <c r="C114" s="125" t="s">
        <v>352</v>
      </c>
      <c r="D114" s="125" t="s">
        <v>61</v>
      </c>
      <c r="E114" s="126">
        <v>546800</v>
      </c>
    </row>
    <row r="115" spans="1:5" ht="25.5">
      <c r="A115" s="129" t="s">
        <v>133</v>
      </c>
      <c r="B115" s="125" t="s">
        <v>279</v>
      </c>
      <c r="C115" s="125" t="s">
        <v>352</v>
      </c>
      <c r="D115" s="125" t="s">
        <v>134</v>
      </c>
      <c r="E115" s="126">
        <f>E116</f>
        <v>1575000</v>
      </c>
    </row>
    <row r="116" spans="1:5" ht="25.5">
      <c r="A116" s="124" t="s">
        <v>135</v>
      </c>
      <c r="B116" s="125" t="s">
        <v>279</v>
      </c>
      <c r="C116" s="125" t="s">
        <v>352</v>
      </c>
      <c r="D116" s="125" t="s">
        <v>136</v>
      </c>
      <c r="E116" s="126">
        <v>1575000</v>
      </c>
    </row>
    <row r="117" spans="1:5" ht="15">
      <c r="A117" s="133" t="s">
        <v>166</v>
      </c>
      <c r="B117" s="125" t="s">
        <v>279</v>
      </c>
      <c r="C117" s="125" t="s">
        <v>352</v>
      </c>
      <c r="D117" s="125" t="s">
        <v>167</v>
      </c>
      <c r="E117" s="126">
        <f>E118</f>
        <v>7000000</v>
      </c>
    </row>
    <row r="118" spans="1:5" ht="51">
      <c r="A118" s="124" t="s">
        <v>168</v>
      </c>
      <c r="B118" s="125" t="s">
        <v>279</v>
      </c>
      <c r="C118" s="125" t="s">
        <v>352</v>
      </c>
      <c r="D118" s="125" t="s">
        <v>280</v>
      </c>
      <c r="E118" s="126">
        <v>7000000</v>
      </c>
    </row>
    <row r="119" spans="1:5" ht="38.25">
      <c r="A119" s="133" t="s">
        <v>176</v>
      </c>
      <c r="B119" s="125" t="s">
        <v>279</v>
      </c>
      <c r="C119" s="125" t="s">
        <v>355</v>
      </c>
      <c r="D119" s="125"/>
      <c r="E119" s="126">
        <f>E120</f>
        <v>1382000</v>
      </c>
    </row>
    <row r="120" spans="1:5" ht="51">
      <c r="A120" s="133" t="s">
        <v>367</v>
      </c>
      <c r="B120" s="125" t="s">
        <v>279</v>
      </c>
      <c r="C120" s="125" t="s">
        <v>356</v>
      </c>
      <c r="D120" s="125"/>
      <c r="E120" s="126">
        <f>E121+E123</f>
        <v>1382000</v>
      </c>
    </row>
    <row r="121" spans="1:5" ht="25.5">
      <c r="A121" s="129" t="s">
        <v>133</v>
      </c>
      <c r="B121" s="125" t="s">
        <v>279</v>
      </c>
      <c r="C121" s="125" t="s">
        <v>356</v>
      </c>
      <c r="D121" s="125" t="s">
        <v>134</v>
      </c>
      <c r="E121" s="126">
        <f>E122</f>
        <v>632000</v>
      </c>
    </row>
    <row r="122" spans="1:5" ht="25.5">
      <c r="A122" s="124" t="s">
        <v>135</v>
      </c>
      <c r="B122" s="125" t="s">
        <v>279</v>
      </c>
      <c r="C122" s="125" t="s">
        <v>356</v>
      </c>
      <c r="D122" s="125" t="s">
        <v>136</v>
      </c>
      <c r="E122" s="126">
        <v>632000</v>
      </c>
    </row>
    <row r="123" spans="1:5" ht="15">
      <c r="A123" s="133" t="s">
        <v>171</v>
      </c>
      <c r="B123" s="125" t="s">
        <v>279</v>
      </c>
      <c r="C123" s="125" t="s">
        <v>356</v>
      </c>
      <c r="D123" s="125" t="s">
        <v>172</v>
      </c>
      <c r="E123" s="126">
        <f>E124</f>
        <v>750000</v>
      </c>
    </row>
    <row r="124" spans="1:7" ht="15">
      <c r="A124" s="133" t="s">
        <v>173</v>
      </c>
      <c r="B124" s="125" t="s">
        <v>279</v>
      </c>
      <c r="C124" s="125" t="s">
        <v>356</v>
      </c>
      <c r="D124" s="125" t="s">
        <v>174</v>
      </c>
      <c r="E124" s="126">
        <v>750000</v>
      </c>
      <c r="G124" s="88"/>
    </row>
    <row r="125" spans="1:5" ht="15">
      <c r="A125" s="132" t="s">
        <v>282</v>
      </c>
      <c r="B125" s="122" t="s">
        <v>283</v>
      </c>
      <c r="C125" s="122"/>
      <c r="D125" s="122"/>
      <c r="E125" s="123">
        <f>E126</f>
        <v>250000</v>
      </c>
    </row>
    <row r="126" spans="1:5" ht="15">
      <c r="A126" s="133" t="s">
        <v>284</v>
      </c>
      <c r="B126" s="125" t="s">
        <v>285</v>
      </c>
      <c r="C126" s="125"/>
      <c r="D126" s="125"/>
      <c r="E126" s="126">
        <f>E127</f>
        <v>250000</v>
      </c>
    </row>
    <row r="127" spans="1:5" ht="63.75">
      <c r="A127" s="133" t="s">
        <v>169</v>
      </c>
      <c r="B127" s="125" t="s">
        <v>285</v>
      </c>
      <c r="C127" s="125" t="s">
        <v>336</v>
      </c>
      <c r="D127" s="125"/>
      <c r="E127" s="126">
        <f>E128</f>
        <v>250000</v>
      </c>
    </row>
    <row r="128" spans="1:5" ht="25.5">
      <c r="A128" s="138" t="s">
        <v>170</v>
      </c>
      <c r="B128" s="125" t="s">
        <v>285</v>
      </c>
      <c r="C128" s="125" t="s">
        <v>372</v>
      </c>
      <c r="D128" s="125"/>
      <c r="E128" s="126">
        <f>E129</f>
        <v>250000</v>
      </c>
    </row>
    <row r="129" spans="1:5" ht="15">
      <c r="A129" s="133" t="s">
        <v>171</v>
      </c>
      <c r="B129" s="125" t="s">
        <v>285</v>
      </c>
      <c r="C129" s="125" t="s">
        <v>372</v>
      </c>
      <c r="D129" s="125" t="s">
        <v>172</v>
      </c>
      <c r="E129" s="126">
        <f>E130</f>
        <v>250000</v>
      </c>
    </row>
    <row r="130" spans="1:5" ht="15">
      <c r="A130" s="133" t="s">
        <v>173</v>
      </c>
      <c r="B130" s="125" t="s">
        <v>285</v>
      </c>
      <c r="C130" s="125" t="s">
        <v>372</v>
      </c>
      <c r="D130" s="125" t="s">
        <v>174</v>
      </c>
      <c r="E130" s="126">
        <v>250000</v>
      </c>
    </row>
    <row r="131" spans="1:5" ht="15">
      <c r="A131" s="132" t="s">
        <v>286</v>
      </c>
      <c r="B131" s="122" t="s">
        <v>287</v>
      </c>
      <c r="C131" s="122"/>
      <c r="D131" s="122"/>
      <c r="E131" s="123">
        <f>E132+E137</f>
        <v>250000</v>
      </c>
    </row>
    <row r="132" spans="1:5" ht="15">
      <c r="A132" s="133" t="s">
        <v>288</v>
      </c>
      <c r="B132" s="125" t="s">
        <v>289</v>
      </c>
      <c r="C132" s="125"/>
      <c r="D132" s="125"/>
      <c r="E132" s="126">
        <f>E133</f>
        <v>130000</v>
      </c>
    </row>
    <row r="133" spans="1:5" ht="38.25">
      <c r="A133" s="133" t="s">
        <v>175</v>
      </c>
      <c r="B133" s="125" t="s">
        <v>289</v>
      </c>
      <c r="C133" s="125" t="s">
        <v>353</v>
      </c>
      <c r="D133" s="125"/>
      <c r="E133" s="126">
        <f>E134</f>
        <v>130000</v>
      </c>
    </row>
    <row r="134" spans="1:5" ht="40.5" customHeight="1">
      <c r="A134" s="133" t="s">
        <v>366</v>
      </c>
      <c r="B134" s="125" t="s">
        <v>289</v>
      </c>
      <c r="C134" s="125" t="s">
        <v>354</v>
      </c>
      <c r="D134" s="125"/>
      <c r="E134" s="126">
        <f>E135</f>
        <v>130000</v>
      </c>
    </row>
    <row r="135" spans="1:5" ht="25.5">
      <c r="A135" s="129" t="s">
        <v>133</v>
      </c>
      <c r="B135" s="125" t="s">
        <v>289</v>
      </c>
      <c r="C135" s="125" t="s">
        <v>354</v>
      </c>
      <c r="D135" s="125" t="s">
        <v>134</v>
      </c>
      <c r="E135" s="126">
        <f>E136</f>
        <v>130000</v>
      </c>
    </row>
    <row r="136" spans="1:5" ht="25.5">
      <c r="A136" s="124" t="s">
        <v>135</v>
      </c>
      <c r="B136" s="125" t="s">
        <v>289</v>
      </c>
      <c r="C136" s="125" t="s">
        <v>354</v>
      </c>
      <c r="D136" s="125" t="s">
        <v>136</v>
      </c>
      <c r="E136" s="126">
        <v>130000</v>
      </c>
    </row>
    <row r="137" spans="1:5" ht="15">
      <c r="A137" s="133" t="s">
        <v>290</v>
      </c>
      <c r="B137" s="125" t="s">
        <v>291</v>
      </c>
      <c r="C137" s="125"/>
      <c r="D137" s="125"/>
      <c r="E137" s="126">
        <f>E138</f>
        <v>120000</v>
      </c>
    </row>
    <row r="138" spans="1:5" ht="38.25">
      <c r="A138" s="133" t="s">
        <v>175</v>
      </c>
      <c r="B138" s="125" t="s">
        <v>291</v>
      </c>
      <c r="C138" s="125" t="s">
        <v>353</v>
      </c>
      <c r="D138" s="125"/>
      <c r="E138" s="126">
        <f>E139</f>
        <v>120000</v>
      </c>
    </row>
    <row r="139" spans="1:5" ht="37.5" customHeight="1">
      <c r="A139" s="133" t="s">
        <v>366</v>
      </c>
      <c r="B139" s="125" t="s">
        <v>291</v>
      </c>
      <c r="C139" s="125" t="s">
        <v>354</v>
      </c>
      <c r="D139" s="125"/>
      <c r="E139" s="126">
        <f>E140</f>
        <v>120000</v>
      </c>
    </row>
    <row r="140" spans="1:5" ht="25.5">
      <c r="A140" s="129" t="s">
        <v>133</v>
      </c>
      <c r="B140" s="125" t="s">
        <v>291</v>
      </c>
      <c r="C140" s="125" t="s">
        <v>354</v>
      </c>
      <c r="D140" s="125" t="s">
        <v>134</v>
      </c>
      <c r="E140" s="126">
        <f>E141</f>
        <v>120000</v>
      </c>
    </row>
    <row r="141" spans="1:5" ht="25.5">
      <c r="A141" s="124" t="s">
        <v>135</v>
      </c>
      <c r="B141" s="125" t="s">
        <v>291</v>
      </c>
      <c r="C141" s="125" t="s">
        <v>354</v>
      </c>
      <c r="D141" s="125" t="s">
        <v>136</v>
      </c>
      <c r="E141" s="126">
        <v>120000</v>
      </c>
    </row>
    <row r="142" spans="1:5" ht="15">
      <c r="A142" s="132" t="s">
        <v>292</v>
      </c>
      <c r="B142" s="122" t="s">
        <v>293</v>
      </c>
      <c r="C142" s="122"/>
      <c r="D142" s="122"/>
      <c r="E142" s="123">
        <f>E143</f>
        <v>550000</v>
      </c>
    </row>
    <row r="143" spans="1:5" ht="25.5">
      <c r="A143" s="139" t="s">
        <v>294</v>
      </c>
      <c r="B143" s="140" t="s">
        <v>295</v>
      </c>
      <c r="C143" s="140"/>
      <c r="D143" s="140"/>
      <c r="E143" s="141">
        <f>E144</f>
        <v>550000</v>
      </c>
    </row>
    <row r="144" spans="1:5" ht="51">
      <c r="A144" s="124" t="s">
        <v>124</v>
      </c>
      <c r="B144" s="140" t="s">
        <v>295</v>
      </c>
      <c r="C144" s="125" t="s">
        <v>328</v>
      </c>
      <c r="D144" s="125"/>
      <c r="E144" s="126">
        <f>E145</f>
        <v>550000</v>
      </c>
    </row>
    <row r="145" spans="1:5" ht="38.25">
      <c r="A145" s="133" t="s">
        <v>340</v>
      </c>
      <c r="B145" s="140" t="s">
        <v>295</v>
      </c>
      <c r="C145" s="125" t="s">
        <v>343</v>
      </c>
      <c r="D145" s="142"/>
      <c r="E145" s="143">
        <f>E146</f>
        <v>550000</v>
      </c>
    </row>
    <row r="146" spans="1:5" ht="15">
      <c r="A146" s="144" t="s">
        <v>125</v>
      </c>
      <c r="B146" s="140" t="s">
        <v>295</v>
      </c>
      <c r="C146" s="125" t="s">
        <v>343</v>
      </c>
      <c r="D146" s="142" t="s">
        <v>126</v>
      </c>
      <c r="E146" s="143">
        <f>E147</f>
        <v>550000</v>
      </c>
    </row>
    <row r="147" spans="1:5" ht="15">
      <c r="A147" s="144" t="s">
        <v>127</v>
      </c>
      <c r="B147" s="140" t="s">
        <v>295</v>
      </c>
      <c r="C147" s="125" t="s">
        <v>343</v>
      </c>
      <c r="D147" s="142" t="s">
        <v>128</v>
      </c>
      <c r="E147" s="143">
        <v>550000</v>
      </c>
    </row>
    <row r="148" spans="1:5" ht="15">
      <c r="A148" s="145" t="s">
        <v>180</v>
      </c>
      <c r="B148" s="146" t="s">
        <v>181</v>
      </c>
      <c r="C148" s="146" t="s">
        <v>181</v>
      </c>
      <c r="D148" s="146" t="s">
        <v>181</v>
      </c>
      <c r="E148" s="147">
        <f>E10+E31+E40+E46+E65+E109+E125+E131+E142</f>
        <v>64731262</v>
      </c>
    </row>
    <row r="149" spans="1:5" ht="15">
      <c r="A149" s="60"/>
      <c r="B149" s="60"/>
      <c r="C149" s="60"/>
      <c r="D149" s="60"/>
      <c r="E149" s="60"/>
    </row>
    <row r="150" spans="1:5" ht="15">
      <c r="A150" s="60"/>
      <c r="B150" s="60"/>
      <c r="C150" s="60"/>
      <c r="D150" s="60"/>
      <c r="E150" s="62"/>
    </row>
    <row r="151" spans="1:5" ht="15">
      <c r="A151" s="60"/>
      <c r="B151" s="60"/>
      <c r="C151" s="60"/>
      <c r="D151" s="60"/>
      <c r="E151" s="60"/>
    </row>
    <row r="152" spans="1:5" ht="15">
      <c r="A152" s="60"/>
      <c r="B152" s="60"/>
      <c r="C152" s="60"/>
      <c r="D152" s="60"/>
      <c r="E152" s="60"/>
    </row>
    <row r="153" spans="1:5" ht="15">
      <c r="A153" s="60"/>
      <c r="B153" s="60"/>
      <c r="C153" s="60"/>
      <c r="D153" s="60"/>
      <c r="E153" s="60"/>
    </row>
    <row r="154" spans="1:5" ht="15">
      <c r="A154" s="60"/>
      <c r="B154" s="60"/>
      <c r="C154" s="60"/>
      <c r="D154" s="60"/>
      <c r="E154" s="60"/>
    </row>
    <row r="155" spans="1:5" ht="15">
      <c r="A155" s="60"/>
      <c r="B155" s="60"/>
      <c r="C155" s="60"/>
      <c r="D155" s="60"/>
      <c r="E155" s="60"/>
    </row>
    <row r="156" spans="1:5" ht="15">
      <c r="A156" s="60"/>
      <c r="B156" s="60"/>
      <c r="C156" s="60"/>
      <c r="D156" s="60"/>
      <c r="E156" s="60"/>
    </row>
    <row r="157" spans="1:5" ht="15">
      <c r="A157" s="60"/>
      <c r="B157" s="60"/>
      <c r="C157" s="60"/>
      <c r="D157" s="60"/>
      <c r="E157" s="60"/>
    </row>
    <row r="158" spans="1:5" ht="15">
      <c r="A158" s="60"/>
      <c r="B158" s="60"/>
      <c r="C158" s="60"/>
      <c r="D158" s="60"/>
      <c r="E158" s="60"/>
    </row>
    <row r="159" spans="1:5" ht="15">
      <c r="A159" s="60"/>
      <c r="B159" s="60"/>
      <c r="C159" s="60"/>
      <c r="D159" s="60"/>
      <c r="E159" s="60"/>
    </row>
    <row r="160" spans="1:5" ht="15">
      <c r="A160" s="60"/>
      <c r="B160" s="60"/>
      <c r="C160" s="60"/>
      <c r="D160" s="60"/>
      <c r="E160" s="60"/>
    </row>
    <row r="161" spans="1:5" ht="15">
      <c r="A161" s="60"/>
      <c r="B161" s="60"/>
      <c r="C161" s="60"/>
      <c r="D161" s="60"/>
      <c r="E161" s="60"/>
    </row>
    <row r="162" spans="1:5" ht="15">
      <c r="A162" s="60"/>
      <c r="B162" s="60"/>
      <c r="C162" s="60"/>
      <c r="D162" s="60"/>
      <c r="E162" s="60"/>
    </row>
    <row r="163" spans="1:5" ht="15">
      <c r="A163" s="60"/>
      <c r="B163" s="60"/>
      <c r="C163" s="60"/>
      <c r="D163" s="60"/>
      <c r="E163" s="60"/>
    </row>
    <row r="164" spans="1:5" ht="15">
      <c r="A164" s="60"/>
      <c r="B164" s="60"/>
      <c r="C164" s="60"/>
      <c r="D164" s="60"/>
      <c r="E164" s="60"/>
    </row>
    <row r="165" spans="1:5" ht="15">
      <c r="A165" s="60"/>
      <c r="B165" s="60"/>
      <c r="C165" s="60"/>
      <c r="D165" s="60"/>
      <c r="E165" s="60"/>
    </row>
    <row r="166" spans="1:5" ht="15">
      <c r="A166" s="60"/>
      <c r="B166" s="60"/>
      <c r="C166" s="60"/>
      <c r="D166" s="60"/>
      <c r="E166" s="60"/>
    </row>
    <row r="167" spans="1:5" ht="15">
      <c r="A167" s="60"/>
      <c r="B167" s="60"/>
      <c r="C167" s="60"/>
      <c r="D167" s="60"/>
      <c r="E167" s="60"/>
    </row>
    <row r="168" spans="1:5" ht="15">
      <c r="A168" s="60"/>
      <c r="B168" s="60"/>
      <c r="C168" s="60"/>
      <c r="D168" s="60"/>
      <c r="E168" s="60"/>
    </row>
    <row r="169" spans="1:5" ht="15">
      <c r="A169" s="60"/>
      <c r="B169" s="60"/>
      <c r="C169" s="60"/>
      <c r="D169" s="60"/>
      <c r="E169" s="60"/>
    </row>
    <row r="170" spans="1:5" ht="15">
      <c r="A170" s="60"/>
      <c r="B170" s="60"/>
      <c r="C170" s="60"/>
      <c r="D170" s="60"/>
      <c r="E170" s="60"/>
    </row>
    <row r="171" spans="1:5" ht="15">
      <c r="A171" s="60"/>
      <c r="B171" s="60"/>
      <c r="C171" s="60"/>
      <c r="D171" s="60"/>
      <c r="E171" s="60"/>
    </row>
    <row r="172" spans="1:5" ht="15">
      <c r="A172" s="64"/>
      <c r="B172" s="64"/>
      <c r="C172" s="64"/>
      <c r="D172" s="64"/>
      <c r="E172" s="64"/>
    </row>
    <row r="173" spans="1:5" ht="15">
      <c r="A173" s="64"/>
      <c r="B173" s="64"/>
      <c r="C173" s="64"/>
      <c r="D173" s="64"/>
      <c r="E173" s="64"/>
    </row>
    <row r="174" spans="1:5" ht="15">
      <c r="A174" s="64"/>
      <c r="B174" s="64"/>
      <c r="C174" s="64"/>
      <c r="D174" s="64"/>
      <c r="E174" s="64"/>
    </row>
    <row r="175" spans="1:5" ht="15">
      <c r="A175" s="64"/>
      <c r="B175" s="64"/>
      <c r="C175" s="64"/>
      <c r="D175" s="64"/>
      <c r="E175" s="64"/>
    </row>
    <row r="176" spans="1:5" ht="15">
      <c r="A176" s="64"/>
      <c r="B176" s="64"/>
      <c r="C176" s="64"/>
      <c r="D176" s="64"/>
      <c r="E176" s="64"/>
    </row>
    <row r="177" spans="1:5" ht="15">
      <c r="A177" s="64"/>
      <c r="B177" s="64"/>
      <c r="C177" s="64"/>
      <c r="D177" s="64"/>
      <c r="E177" s="64"/>
    </row>
    <row r="178" spans="1:5" ht="15">
      <c r="A178" s="64"/>
      <c r="B178" s="64"/>
      <c r="C178" s="64"/>
      <c r="D178" s="64"/>
      <c r="E178" s="64"/>
    </row>
    <row r="179" spans="1:5" ht="15">
      <c r="A179" s="64"/>
      <c r="B179" s="64"/>
      <c r="C179" s="64"/>
      <c r="D179" s="64"/>
      <c r="E179" s="64"/>
    </row>
    <row r="180" spans="1:5" ht="15">
      <c r="A180" s="64"/>
      <c r="B180" s="64"/>
      <c r="C180" s="64"/>
      <c r="D180" s="64"/>
      <c r="E180" s="64"/>
    </row>
    <row r="181" spans="1:5" ht="15">
      <c r="A181" s="64"/>
      <c r="B181" s="64"/>
      <c r="C181" s="64"/>
      <c r="D181" s="64"/>
      <c r="E181" s="64"/>
    </row>
    <row r="182" spans="1:5" ht="15">
      <c r="A182" s="64"/>
      <c r="B182" s="64"/>
      <c r="C182" s="64"/>
      <c r="D182" s="64"/>
      <c r="E182" s="64"/>
    </row>
    <row r="183" spans="1:5" ht="15">
      <c r="A183" s="64"/>
      <c r="B183" s="64"/>
      <c r="C183" s="64"/>
      <c r="D183" s="64"/>
      <c r="E183" s="64"/>
    </row>
    <row r="184" spans="1:5" ht="15">
      <c r="A184" s="64"/>
      <c r="B184" s="64"/>
      <c r="C184" s="64"/>
      <c r="D184" s="64"/>
      <c r="E184" s="64"/>
    </row>
    <row r="185" spans="1:5" ht="15">
      <c r="A185" s="64"/>
      <c r="B185" s="64"/>
      <c r="C185" s="64"/>
      <c r="D185" s="64"/>
      <c r="E185" s="64"/>
    </row>
    <row r="186" spans="1:5" ht="15">
      <c r="A186" s="64"/>
      <c r="B186" s="64"/>
      <c r="C186" s="64"/>
      <c r="D186" s="64"/>
      <c r="E186" s="64"/>
    </row>
    <row r="187" spans="1:5" ht="15">
      <c r="A187" s="64"/>
      <c r="B187" s="64"/>
      <c r="C187" s="64"/>
      <c r="D187" s="64"/>
      <c r="E187" s="64"/>
    </row>
    <row r="188" spans="1:5" ht="15">
      <c r="A188" s="64"/>
      <c r="B188" s="64"/>
      <c r="C188" s="64"/>
      <c r="D188" s="64"/>
      <c r="E188" s="64"/>
    </row>
    <row r="189" spans="1:5" ht="15">
      <c r="A189" s="64"/>
      <c r="B189" s="64"/>
      <c r="C189" s="64"/>
      <c r="D189" s="64"/>
      <c r="E189" s="64"/>
    </row>
    <row r="190" spans="1:5" ht="15">
      <c r="A190" s="64"/>
      <c r="B190" s="64"/>
      <c r="C190" s="64"/>
      <c r="D190" s="64"/>
      <c r="E190" s="64"/>
    </row>
    <row r="191" spans="1:5" ht="15">
      <c r="A191" s="64"/>
      <c r="B191" s="64"/>
      <c r="C191" s="64"/>
      <c r="D191" s="64"/>
      <c r="E191" s="64"/>
    </row>
    <row r="192" spans="1:5" ht="15">
      <c r="A192" s="64"/>
      <c r="B192" s="64"/>
      <c r="C192" s="64"/>
      <c r="D192" s="64"/>
      <c r="E192" s="64"/>
    </row>
    <row r="193" spans="1:5" ht="15">
      <c r="A193" s="64"/>
      <c r="B193" s="64"/>
      <c r="C193" s="64"/>
      <c r="D193" s="64"/>
      <c r="E193" s="64"/>
    </row>
    <row r="194" spans="1:5" ht="15">
      <c r="A194" s="64"/>
      <c r="B194" s="64"/>
      <c r="C194" s="64"/>
      <c r="D194" s="64"/>
      <c r="E194" s="64"/>
    </row>
    <row r="195" spans="1:5" ht="15">
      <c r="A195" s="64"/>
      <c r="B195" s="64"/>
      <c r="C195" s="64"/>
      <c r="D195" s="64"/>
      <c r="E195" s="64"/>
    </row>
    <row r="196" spans="1:5" ht="15">
      <c r="A196" s="64"/>
      <c r="B196" s="64"/>
      <c r="C196" s="64"/>
      <c r="D196" s="64"/>
      <c r="E196" s="64"/>
    </row>
    <row r="197" spans="1:5" ht="15">
      <c r="A197" s="64"/>
      <c r="B197" s="64"/>
      <c r="C197" s="64"/>
      <c r="D197" s="64"/>
      <c r="E197" s="64"/>
    </row>
    <row r="198" spans="1:5" ht="15">
      <c r="A198" s="64"/>
      <c r="B198" s="64"/>
      <c r="C198" s="64"/>
      <c r="D198" s="64"/>
      <c r="E198" s="64"/>
    </row>
    <row r="199" spans="1:5" ht="15">
      <c r="A199" s="64"/>
      <c r="B199" s="64"/>
      <c r="C199" s="64"/>
      <c r="D199" s="64"/>
      <c r="E199" s="64"/>
    </row>
    <row r="200" spans="1:5" ht="15">
      <c r="A200" s="64"/>
      <c r="B200" s="64"/>
      <c r="C200" s="64"/>
      <c r="D200" s="64"/>
      <c r="E200" s="64"/>
    </row>
    <row r="201" spans="1:5" ht="15">
      <c r="A201" s="64"/>
      <c r="B201" s="64"/>
      <c r="C201" s="64"/>
      <c r="D201" s="64"/>
      <c r="E201" s="64"/>
    </row>
    <row r="202" spans="1:5" ht="15">
      <c r="A202" s="64"/>
      <c r="B202" s="64"/>
      <c r="C202" s="64"/>
      <c r="D202" s="64"/>
      <c r="E202" s="64"/>
    </row>
    <row r="203" spans="1:5" ht="15">
      <c r="A203" s="64"/>
      <c r="B203" s="64"/>
      <c r="C203" s="64"/>
      <c r="D203" s="64"/>
      <c r="E203" s="64"/>
    </row>
    <row r="204" spans="1:5" ht="15">
      <c r="A204" s="64"/>
      <c r="B204" s="64"/>
      <c r="C204" s="64"/>
      <c r="D204" s="64"/>
      <c r="E204" s="64"/>
    </row>
    <row r="205" spans="1:5" ht="15">
      <c r="A205" s="64"/>
      <c r="B205" s="64"/>
      <c r="C205" s="64"/>
      <c r="D205" s="64"/>
      <c r="E205" s="64"/>
    </row>
    <row r="206" spans="1:5" ht="15">
      <c r="A206" s="64"/>
      <c r="B206" s="64"/>
      <c r="C206" s="64"/>
      <c r="D206" s="64"/>
      <c r="E206" s="64"/>
    </row>
    <row r="207" spans="1:5" ht="15">
      <c r="A207" s="64"/>
      <c r="B207" s="64"/>
      <c r="C207" s="64"/>
      <c r="D207" s="64"/>
      <c r="E207" s="64"/>
    </row>
    <row r="208" spans="1:5" ht="15">
      <c r="A208" s="64"/>
      <c r="B208" s="64"/>
      <c r="C208" s="64"/>
      <c r="D208" s="64"/>
      <c r="E208" s="64"/>
    </row>
    <row r="209" spans="1:5" ht="15">
      <c r="A209" s="64"/>
      <c r="B209" s="64"/>
      <c r="C209" s="64"/>
      <c r="D209" s="64"/>
      <c r="E209" s="64"/>
    </row>
    <row r="210" spans="1:5" ht="15">
      <c r="A210" s="64"/>
      <c r="B210" s="64"/>
      <c r="C210" s="64"/>
      <c r="D210" s="64"/>
      <c r="E210" s="64"/>
    </row>
    <row r="211" spans="1:5" ht="15">
      <c r="A211" s="64"/>
      <c r="B211" s="64"/>
      <c r="C211" s="64"/>
      <c r="D211" s="64"/>
      <c r="E211" s="64"/>
    </row>
    <row r="212" spans="1:5" ht="15">
      <c r="A212" s="64"/>
      <c r="B212" s="64"/>
      <c r="C212" s="64"/>
      <c r="D212" s="64"/>
      <c r="E212" s="64"/>
    </row>
    <row r="213" spans="1:5" ht="15">
      <c r="A213" s="64"/>
      <c r="B213" s="64"/>
      <c r="C213" s="64"/>
      <c r="D213" s="64"/>
      <c r="E213" s="64"/>
    </row>
    <row r="214" spans="1:5" ht="15">
      <c r="A214" s="64"/>
      <c r="B214" s="64"/>
      <c r="C214" s="64"/>
      <c r="D214" s="64"/>
      <c r="E214" s="64"/>
    </row>
    <row r="215" spans="1:5" ht="15">
      <c r="A215" s="64"/>
      <c r="B215" s="64"/>
      <c r="C215" s="64"/>
      <c r="D215" s="64"/>
      <c r="E215" s="64"/>
    </row>
    <row r="216" spans="1:5" ht="15">
      <c r="A216" s="64"/>
      <c r="B216" s="64"/>
      <c r="C216" s="64"/>
      <c r="D216" s="64"/>
      <c r="E216" s="64"/>
    </row>
    <row r="217" spans="1:5" ht="15">
      <c r="A217" s="64"/>
      <c r="B217" s="64"/>
      <c r="C217" s="64"/>
      <c r="D217" s="64"/>
      <c r="E217" s="64"/>
    </row>
    <row r="218" spans="1:5" ht="15">
      <c r="A218" s="64"/>
      <c r="B218" s="64"/>
      <c r="C218" s="64"/>
      <c r="D218" s="64"/>
      <c r="E218" s="64"/>
    </row>
    <row r="219" spans="1:5" ht="15">
      <c r="A219" s="64"/>
      <c r="B219" s="64"/>
      <c r="C219" s="64"/>
      <c r="D219" s="64"/>
      <c r="E219" s="64"/>
    </row>
    <row r="220" spans="1:5" ht="15">
      <c r="A220" s="64"/>
      <c r="B220" s="64"/>
      <c r="C220" s="64"/>
      <c r="D220" s="64"/>
      <c r="E220" s="64"/>
    </row>
    <row r="221" spans="1:5" ht="15">
      <c r="A221" s="64"/>
      <c r="B221" s="64"/>
      <c r="C221" s="64"/>
      <c r="D221" s="64"/>
      <c r="E221" s="64"/>
    </row>
    <row r="222" spans="1:5" ht="15">
      <c r="A222" s="64"/>
      <c r="B222" s="64"/>
      <c r="C222" s="64"/>
      <c r="D222" s="64"/>
      <c r="E222" s="64"/>
    </row>
    <row r="223" spans="1:5" ht="15">
      <c r="A223" s="64"/>
      <c r="B223" s="64"/>
      <c r="C223" s="64"/>
      <c r="D223" s="64"/>
      <c r="E223" s="64"/>
    </row>
    <row r="224" spans="1:5" ht="15">
      <c r="A224" s="64"/>
      <c r="B224" s="64"/>
      <c r="C224" s="64"/>
      <c r="D224" s="64"/>
      <c r="E224" s="64"/>
    </row>
    <row r="225" spans="1:5" ht="15">
      <c r="A225" s="64"/>
      <c r="B225" s="64"/>
      <c r="C225" s="64"/>
      <c r="D225" s="64"/>
      <c r="E225" s="64"/>
    </row>
    <row r="226" spans="1:5" ht="15">
      <c r="A226" s="64"/>
      <c r="B226" s="64"/>
      <c r="C226" s="64"/>
      <c r="D226" s="64"/>
      <c r="E226" s="64"/>
    </row>
    <row r="227" spans="1:5" ht="15">
      <c r="A227" s="64"/>
      <c r="B227" s="64"/>
      <c r="C227" s="64"/>
      <c r="D227" s="64"/>
      <c r="E227" s="64"/>
    </row>
    <row r="228" spans="1:5" ht="15">
      <c r="A228" s="64"/>
      <c r="B228" s="64"/>
      <c r="C228" s="64"/>
      <c r="D228" s="64"/>
      <c r="E228" s="64"/>
    </row>
    <row r="229" spans="1:5" ht="15">
      <c r="A229" s="64"/>
      <c r="B229" s="64"/>
      <c r="C229" s="64"/>
      <c r="D229" s="64"/>
      <c r="E229" s="64"/>
    </row>
    <row r="230" spans="1:5" ht="15">
      <c r="A230" s="64"/>
      <c r="B230" s="64"/>
      <c r="C230" s="64"/>
      <c r="D230" s="64"/>
      <c r="E230" s="64"/>
    </row>
    <row r="231" spans="1:5" ht="15">
      <c r="A231" s="64"/>
      <c r="B231" s="64"/>
      <c r="C231" s="64"/>
      <c r="D231" s="64"/>
      <c r="E231" s="64"/>
    </row>
    <row r="232" spans="1:5" ht="15">
      <c r="A232" s="64"/>
      <c r="B232" s="64"/>
      <c r="C232" s="64"/>
      <c r="D232" s="64"/>
      <c r="E232" s="64"/>
    </row>
    <row r="233" spans="1:5" ht="15">
      <c r="A233" s="64"/>
      <c r="B233" s="64"/>
      <c r="C233" s="64"/>
      <c r="D233" s="64"/>
      <c r="E233" s="64"/>
    </row>
    <row r="234" spans="1:5" ht="15">
      <c r="A234" s="64"/>
      <c r="B234" s="64"/>
      <c r="C234" s="64"/>
      <c r="D234" s="64"/>
      <c r="E234" s="64"/>
    </row>
    <row r="235" spans="1:5" ht="15">
      <c r="A235" s="64"/>
      <c r="B235" s="64"/>
      <c r="C235" s="64"/>
      <c r="D235" s="64"/>
      <c r="E235" s="64"/>
    </row>
    <row r="236" spans="1:5" ht="15">
      <c r="A236" s="64"/>
      <c r="B236" s="64"/>
      <c r="C236" s="64"/>
      <c r="D236" s="64"/>
      <c r="E236" s="64"/>
    </row>
    <row r="237" spans="1:5" ht="15">
      <c r="A237" s="64"/>
      <c r="B237" s="64"/>
      <c r="C237" s="64"/>
      <c r="D237" s="64"/>
      <c r="E237" s="64"/>
    </row>
    <row r="238" spans="1:5" ht="15">
      <c r="A238" s="64"/>
      <c r="B238" s="64"/>
      <c r="C238" s="64"/>
      <c r="D238" s="64"/>
      <c r="E238" s="64"/>
    </row>
    <row r="239" spans="1:5" ht="15">
      <c r="A239" s="64"/>
      <c r="B239" s="64"/>
      <c r="C239" s="64"/>
      <c r="D239" s="64"/>
      <c r="E239" s="64"/>
    </row>
    <row r="240" spans="1:5" ht="15">
      <c r="A240" s="64"/>
      <c r="B240" s="64"/>
      <c r="C240" s="64"/>
      <c r="D240" s="64"/>
      <c r="E240" s="64"/>
    </row>
    <row r="241" spans="1:5" ht="15">
      <c r="A241" s="64"/>
      <c r="B241" s="64"/>
      <c r="C241" s="64"/>
      <c r="D241" s="64"/>
      <c r="E241" s="64"/>
    </row>
    <row r="242" spans="1:5" ht="15">
      <c r="A242" s="64"/>
      <c r="B242" s="64"/>
      <c r="C242" s="64"/>
      <c r="D242" s="64"/>
      <c r="E242" s="64"/>
    </row>
    <row r="243" spans="1:5" ht="15">
      <c r="A243" s="64"/>
      <c r="B243" s="64"/>
      <c r="C243" s="64"/>
      <c r="D243" s="64"/>
      <c r="E243" s="64"/>
    </row>
    <row r="244" spans="1:5" ht="15">
      <c r="A244" s="64"/>
      <c r="B244" s="64"/>
      <c r="C244" s="64"/>
      <c r="D244" s="64"/>
      <c r="E244" s="64"/>
    </row>
    <row r="245" spans="1:5" ht="15">
      <c r="A245" s="64"/>
      <c r="B245" s="64"/>
      <c r="C245" s="64"/>
      <c r="D245" s="64"/>
      <c r="E245" s="64"/>
    </row>
    <row r="246" spans="1:5" ht="15">
      <c r="A246" s="64"/>
      <c r="B246" s="64"/>
      <c r="C246" s="64"/>
      <c r="D246" s="64"/>
      <c r="E246" s="64"/>
    </row>
    <row r="247" spans="1:5" ht="15">
      <c r="A247" s="64"/>
      <c r="B247" s="64"/>
      <c r="C247" s="64"/>
      <c r="D247" s="64"/>
      <c r="E247" s="64"/>
    </row>
    <row r="248" spans="1:5" ht="15">
      <c r="A248" s="64"/>
      <c r="B248" s="64"/>
      <c r="C248" s="64"/>
      <c r="D248" s="64"/>
      <c r="E248" s="64"/>
    </row>
    <row r="249" spans="1:5" ht="15">
      <c r="A249" s="64"/>
      <c r="B249" s="64"/>
      <c r="C249" s="64"/>
      <c r="D249" s="64"/>
      <c r="E249" s="64"/>
    </row>
    <row r="250" spans="1:5" ht="15">
      <c r="A250" s="64"/>
      <c r="B250" s="64"/>
      <c r="C250" s="64"/>
      <c r="D250" s="64"/>
      <c r="E250" s="64"/>
    </row>
    <row r="251" spans="1:5" ht="15">
      <c r="A251" s="64"/>
      <c r="B251" s="64"/>
      <c r="C251" s="64"/>
      <c r="D251" s="64"/>
      <c r="E251" s="64"/>
    </row>
    <row r="252" spans="1:5" ht="15">
      <c r="A252" s="64"/>
      <c r="B252" s="64"/>
      <c r="C252" s="64"/>
      <c r="D252" s="64"/>
      <c r="E252" s="64"/>
    </row>
    <row r="253" spans="1:5" ht="15">
      <c r="A253" s="64"/>
      <c r="B253" s="64"/>
      <c r="C253" s="64"/>
      <c r="D253" s="64"/>
      <c r="E253" s="64"/>
    </row>
    <row r="254" spans="1:5" ht="15">
      <c r="A254" s="64"/>
      <c r="B254" s="64"/>
      <c r="C254" s="64"/>
      <c r="D254" s="64"/>
      <c r="E254" s="64"/>
    </row>
    <row r="255" spans="1:5" ht="15">
      <c r="A255" s="64"/>
      <c r="B255" s="64"/>
      <c r="C255" s="64"/>
      <c r="D255" s="64"/>
      <c r="E255" s="64"/>
    </row>
    <row r="256" spans="1:5" ht="15">
      <c r="A256" s="64"/>
      <c r="B256" s="64"/>
      <c r="C256" s="64"/>
      <c r="D256" s="64"/>
      <c r="E256" s="64"/>
    </row>
    <row r="257" spans="1:5" ht="15">
      <c r="A257" s="64"/>
      <c r="B257" s="64"/>
      <c r="C257" s="64"/>
      <c r="D257" s="64"/>
      <c r="E257" s="64"/>
    </row>
    <row r="258" spans="1:5" ht="15">
      <c r="A258" s="64"/>
      <c r="B258" s="64"/>
      <c r="C258" s="64"/>
      <c r="D258" s="64"/>
      <c r="E258" s="64"/>
    </row>
    <row r="259" spans="1:5" ht="15">
      <c r="A259" s="64"/>
      <c r="B259" s="64"/>
      <c r="C259" s="64"/>
      <c r="D259" s="64"/>
      <c r="E259" s="64"/>
    </row>
    <row r="260" spans="1:5" ht="15">
      <c r="A260" s="64"/>
      <c r="B260" s="64"/>
      <c r="C260" s="64"/>
      <c r="D260" s="64"/>
      <c r="E260" s="64"/>
    </row>
    <row r="261" spans="1:5" ht="15">
      <c r="A261" s="64"/>
      <c r="B261" s="64"/>
      <c r="C261" s="64"/>
      <c r="D261" s="64"/>
      <c r="E261" s="64"/>
    </row>
    <row r="262" spans="1:5" ht="15">
      <c r="A262" s="64"/>
      <c r="B262" s="64"/>
      <c r="C262" s="64"/>
      <c r="D262" s="64"/>
      <c r="E262" s="64"/>
    </row>
    <row r="263" spans="1:5" ht="15">
      <c r="A263" s="64"/>
      <c r="B263" s="64"/>
      <c r="C263" s="64"/>
      <c r="D263" s="64"/>
      <c r="E263" s="64"/>
    </row>
    <row r="264" spans="1:5" ht="15">
      <c r="A264" s="64"/>
      <c r="B264" s="64"/>
      <c r="C264" s="64"/>
      <c r="D264" s="64"/>
      <c r="E264" s="64"/>
    </row>
    <row r="265" spans="1:5" ht="15">
      <c r="A265" s="64"/>
      <c r="B265" s="64"/>
      <c r="C265" s="64"/>
      <c r="D265" s="64"/>
      <c r="E265" s="64"/>
    </row>
    <row r="266" spans="1:5" ht="15">
      <c r="A266" s="64"/>
      <c r="B266" s="64"/>
      <c r="C266" s="64"/>
      <c r="D266" s="64"/>
      <c r="E266" s="64"/>
    </row>
    <row r="267" spans="1:5" ht="15">
      <c r="A267" s="64"/>
      <c r="B267" s="64"/>
      <c r="C267" s="64"/>
      <c r="D267" s="64"/>
      <c r="E267" s="64"/>
    </row>
    <row r="268" spans="1:5" ht="15">
      <c r="A268" s="64"/>
      <c r="B268" s="64"/>
      <c r="C268" s="64"/>
      <c r="D268" s="64"/>
      <c r="E268" s="64"/>
    </row>
    <row r="269" spans="1:5" ht="15">
      <c r="A269" s="64"/>
      <c r="B269" s="64"/>
      <c r="C269" s="64"/>
      <c r="D269" s="64"/>
      <c r="E269" s="64"/>
    </row>
  </sheetData>
  <sheetProtection/>
  <mergeCells count="5">
    <mergeCell ref="A1:E1"/>
    <mergeCell ref="A2:E2"/>
    <mergeCell ref="A3:E3"/>
    <mergeCell ref="A4:E4"/>
    <mergeCell ref="A6:E6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29"/>
  <sheetViews>
    <sheetView view="pageBreakPreview" zoomScale="115" zoomScaleSheetLayoutView="115" zoomScalePageLayoutView="0" workbookViewId="0" topLeftCell="A40">
      <selection activeCell="C10" sqref="C10"/>
    </sheetView>
  </sheetViews>
  <sheetFormatPr defaultColWidth="9.140625" defaultRowHeight="15"/>
  <cols>
    <col min="1" max="1" width="65.57421875" style="0" customWidth="1"/>
    <col min="2" max="2" width="12.140625" style="0" customWidth="1"/>
    <col min="3" max="3" width="10.7109375" style="0" customWidth="1"/>
    <col min="4" max="4" width="16.7109375" style="0" bestFit="1" customWidth="1"/>
  </cols>
  <sheetData>
    <row r="1" spans="1:4" ht="15">
      <c r="A1" s="165" t="s">
        <v>297</v>
      </c>
      <c r="B1" s="165"/>
      <c r="C1" s="165"/>
      <c r="D1" s="165"/>
    </row>
    <row r="2" spans="1:4" ht="15">
      <c r="A2" s="165" t="s">
        <v>94</v>
      </c>
      <c r="B2" s="165"/>
      <c r="C2" s="165"/>
      <c r="D2" s="165"/>
    </row>
    <row r="3" spans="1:4" ht="15">
      <c r="A3" s="165" t="s">
        <v>93</v>
      </c>
      <c r="B3" s="165"/>
      <c r="C3" s="165"/>
      <c r="D3" s="165"/>
    </row>
    <row r="4" spans="1:4" ht="15">
      <c r="A4" s="165" t="s">
        <v>421</v>
      </c>
      <c r="B4" s="165"/>
      <c r="C4" s="165"/>
      <c r="D4" s="165"/>
    </row>
    <row r="6" spans="1:4" ht="48" customHeight="1">
      <c r="A6" s="182" t="s">
        <v>414</v>
      </c>
      <c r="B6" s="182"/>
      <c r="C6" s="182"/>
      <c r="D6" s="182"/>
    </row>
    <row r="7" spans="1:4" ht="15">
      <c r="A7" s="60"/>
      <c r="B7" s="60"/>
      <c r="C7" s="60"/>
      <c r="D7" s="61" t="s">
        <v>92</v>
      </c>
    </row>
    <row r="8" spans="1:4" ht="51">
      <c r="A8" s="120" t="s">
        <v>121</v>
      </c>
      <c r="B8" s="120" t="s">
        <v>122</v>
      </c>
      <c r="C8" s="120" t="s">
        <v>123</v>
      </c>
      <c r="D8" s="120" t="s">
        <v>89</v>
      </c>
    </row>
    <row r="9" spans="1:4" s="56" customFormat="1" ht="12.75">
      <c r="A9" s="120">
        <v>1</v>
      </c>
      <c r="B9" s="120">
        <v>2</v>
      </c>
      <c r="C9" s="120">
        <v>3</v>
      </c>
      <c r="D9" s="120">
        <v>4</v>
      </c>
    </row>
    <row r="10" spans="1:4" ht="38.25">
      <c r="A10" s="121" t="s">
        <v>124</v>
      </c>
      <c r="B10" s="122" t="s">
        <v>328</v>
      </c>
      <c r="C10" s="122" t="s">
        <v>16</v>
      </c>
      <c r="D10" s="123">
        <f>D11+D14+D19+D22+D25</f>
        <v>11258000</v>
      </c>
    </row>
    <row r="11" spans="1:4" ht="25.5">
      <c r="A11" s="133" t="s">
        <v>340</v>
      </c>
      <c r="B11" s="125" t="s">
        <v>343</v>
      </c>
      <c r="C11" s="125" t="s">
        <v>16</v>
      </c>
      <c r="D11" s="126">
        <f>D12</f>
        <v>550000</v>
      </c>
    </row>
    <row r="12" spans="1:4" ht="15">
      <c r="A12" s="144" t="s">
        <v>125</v>
      </c>
      <c r="B12" s="125" t="s">
        <v>343</v>
      </c>
      <c r="C12" s="142" t="s">
        <v>126</v>
      </c>
      <c r="D12" s="143">
        <f>D13</f>
        <v>550000</v>
      </c>
    </row>
    <row r="13" spans="1:4" ht="15">
      <c r="A13" s="144" t="s">
        <v>127</v>
      </c>
      <c r="B13" s="125" t="s">
        <v>343</v>
      </c>
      <c r="C13" s="142" t="s">
        <v>128</v>
      </c>
      <c r="D13" s="143">
        <f>'[1]вед.структура расходов -15'!$F$159</f>
        <v>550000</v>
      </c>
    </row>
    <row r="14" spans="1:4" ht="15">
      <c r="A14" s="124" t="s">
        <v>129</v>
      </c>
      <c r="B14" s="125" t="s">
        <v>330</v>
      </c>
      <c r="C14" s="125"/>
      <c r="D14" s="126">
        <f>D15+D17</f>
        <v>9198000</v>
      </c>
    </row>
    <row r="15" spans="1:4" ht="38.25">
      <c r="A15" s="124" t="s">
        <v>130</v>
      </c>
      <c r="B15" s="125" t="s">
        <v>330</v>
      </c>
      <c r="C15" s="125" t="s">
        <v>131</v>
      </c>
      <c r="D15" s="126">
        <f>D16</f>
        <v>6807000</v>
      </c>
    </row>
    <row r="16" spans="1:4" ht="15">
      <c r="A16" s="127" t="s">
        <v>132</v>
      </c>
      <c r="B16" s="125" t="s">
        <v>330</v>
      </c>
      <c r="C16" s="125" t="s">
        <v>45</v>
      </c>
      <c r="D16" s="126">
        <v>6807000</v>
      </c>
    </row>
    <row r="17" spans="1:4" ht="15">
      <c r="A17" s="129" t="s">
        <v>133</v>
      </c>
      <c r="B17" s="125" t="s">
        <v>330</v>
      </c>
      <c r="C17" s="125" t="s">
        <v>134</v>
      </c>
      <c r="D17" s="126">
        <f>D18</f>
        <v>2391000</v>
      </c>
    </row>
    <row r="18" spans="1:4" ht="25.5">
      <c r="A18" s="124" t="s">
        <v>135</v>
      </c>
      <c r="B18" s="125" t="s">
        <v>330</v>
      </c>
      <c r="C18" s="125" t="s">
        <v>136</v>
      </c>
      <c r="D18" s="126">
        <v>2391000</v>
      </c>
    </row>
    <row r="19" spans="1:4" ht="15">
      <c r="A19" s="124" t="s">
        <v>137</v>
      </c>
      <c r="B19" s="125" t="s">
        <v>329</v>
      </c>
      <c r="C19" s="125"/>
      <c r="D19" s="126">
        <f>D20</f>
        <v>469000</v>
      </c>
    </row>
    <row r="20" spans="1:4" ht="38.25">
      <c r="A20" s="124" t="s">
        <v>130</v>
      </c>
      <c r="B20" s="125" t="s">
        <v>329</v>
      </c>
      <c r="C20" s="125" t="s">
        <v>131</v>
      </c>
      <c r="D20" s="126">
        <f>D21</f>
        <v>469000</v>
      </c>
    </row>
    <row r="21" spans="1:4" ht="15">
      <c r="A21" s="127" t="s">
        <v>132</v>
      </c>
      <c r="B21" s="125" t="s">
        <v>329</v>
      </c>
      <c r="C21" s="125" t="s">
        <v>45</v>
      </c>
      <c r="D21" s="126">
        <f>'[1]вед.структура расходов -15'!$F$16</f>
        <v>469000</v>
      </c>
    </row>
    <row r="22" spans="1:4" ht="15">
      <c r="A22" s="124" t="s">
        <v>138</v>
      </c>
      <c r="B22" s="125" t="s">
        <v>331</v>
      </c>
      <c r="C22" s="125"/>
      <c r="D22" s="126">
        <f>D23</f>
        <v>641000</v>
      </c>
    </row>
    <row r="23" spans="1:4" ht="38.25">
      <c r="A23" s="124" t="s">
        <v>130</v>
      </c>
      <c r="B23" s="125" t="s">
        <v>331</v>
      </c>
      <c r="C23" s="125" t="s">
        <v>131</v>
      </c>
      <c r="D23" s="126">
        <f>D24</f>
        <v>641000</v>
      </c>
    </row>
    <row r="24" spans="1:4" ht="15">
      <c r="A24" s="127" t="s">
        <v>132</v>
      </c>
      <c r="B24" s="125" t="s">
        <v>331</v>
      </c>
      <c r="C24" s="125" t="s">
        <v>45</v>
      </c>
      <c r="D24" s="126">
        <v>641000</v>
      </c>
    </row>
    <row r="25" spans="1:4" ht="15">
      <c r="A25" s="124" t="s">
        <v>139</v>
      </c>
      <c r="B25" s="125" t="s">
        <v>332</v>
      </c>
      <c r="C25" s="125"/>
      <c r="D25" s="126">
        <f>D26</f>
        <v>400000</v>
      </c>
    </row>
    <row r="26" spans="1:4" ht="15">
      <c r="A26" s="124" t="s">
        <v>140</v>
      </c>
      <c r="B26" s="125" t="s">
        <v>332</v>
      </c>
      <c r="C26" s="125" t="s">
        <v>141</v>
      </c>
      <c r="D26" s="126">
        <f>D27</f>
        <v>400000</v>
      </c>
    </row>
    <row r="27" spans="1:4" ht="15">
      <c r="A27" s="124" t="s">
        <v>142</v>
      </c>
      <c r="B27" s="125" t="s">
        <v>332</v>
      </c>
      <c r="C27" s="125" t="s">
        <v>143</v>
      </c>
      <c r="D27" s="126">
        <v>400000</v>
      </c>
    </row>
    <row r="28" spans="1:4" ht="38.25">
      <c r="A28" s="132" t="s">
        <v>144</v>
      </c>
      <c r="B28" s="122" t="s">
        <v>377</v>
      </c>
      <c r="C28" s="122"/>
      <c r="D28" s="123">
        <f>D29</f>
        <v>4810000</v>
      </c>
    </row>
    <row r="29" spans="1:4" ht="38.25">
      <c r="A29" s="133" t="s">
        <v>368</v>
      </c>
      <c r="B29" s="125" t="s">
        <v>378</v>
      </c>
      <c r="C29" s="125"/>
      <c r="D29" s="126">
        <f>D30</f>
        <v>4810000</v>
      </c>
    </row>
    <row r="30" spans="1:4" ht="15">
      <c r="A30" s="129" t="s">
        <v>133</v>
      </c>
      <c r="B30" s="125" t="s">
        <v>378</v>
      </c>
      <c r="C30" s="125" t="s">
        <v>134</v>
      </c>
      <c r="D30" s="126">
        <f>D31</f>
        <v>4810000</v>
      </c>
    </row>
    <row r="31" spans="1:4" ht="25.5">
      <c r="A31" s="124" t="s">
        <v>135</v>
      </c>
      <c r="B31" s="125" t="s">
        <v>378</v>
      </c>
      <c r="C31" s="125" t="s">
        <v>136</v>
      </c>
      <c r="D31" s="126">
        <v>4810000</v>
      </c>
    </row>
    <row r="32" spans="1:4" ht="38.25">
      <c r="A32" s="132" t="s">
        <v>145</v>
      </c>
      <c r="B32" s="122" t="s">
        <v>381</v>
      </c>
      <c r="C32" s="122"/>
      <c r="D32" s="123">
        <f>D33</f>
        <v>300000</v>
      </c>
    </row>
    <row r="33" spans="1:4" ht="25.5">
      <c r="A33" s="133" t="s">
        <v>341</v>
      </c>
      <c r="B33" s="125" t="s">
        <v>382</v>
      </c>
      <c r="C33" s="125"/>
      <c r="D33" s="126">
        <f>D34</f>
        <v>300000</v>
      </c>
    </row>
    <row r="34" spans="1:4" ht="15">
      <c r="A34" s="129" t="s">
        <v>133</v>
      </c>
      <c r="B34" s="125" t="s">
        <v>382</v>
      </c>
      <c r="C34" s="125" t="s">
        <v>134</v>
      </c>
      <c r="D34" s="126">
        <f>D35</f>
        <v>300000</v>
      </c>
    </row>
    <row r="35" spans="1:4" ht="25.5">
      <c r="A35" s="124" t="s">
        <v>135</v>
      </c>
      <c r="B35" s="125" t="s">
        <v>382</v>
      </c>
      <c r="C35" s="125" t="s">
        <v>136</v>
      </c>
      <c r="D35" s="126">
        <v>300000</v>
      </c>
    </row>
    <row r="36" spans="1:4" ht="25.5">
      <c r="A36" s="132" t="s">
        <v>146</v>
      </c>
      <c r="B36" s="122" t="s">
        <v>383</v>
      </c>
      <c r="C36" s="122"/>
      <c r="D36" s="123">
        <f>D37</f>
        <v>750000</v>
      </c>
    </row>
    <row r="37" spans="1:4" ht="38.25">
      <c r="A37" s="133" t="s">
        <v>363</v>
      </c>
      <c r="B37" s="125" t="s">
        <v>384</v>
      </c>
      <c r="C37" s="125"/>
      <c r="D37" s="126">
        <f>D38</f>
        <v>750000</v>
      </c>
    </row>
    <row r="38" spans="1:4" ht="15">
      <c r="A38" s="129" t="s">
        <v>133</v>
      </c>
      <c r="B38" s="125" t="s">
        <v>384</v>
      </c>
      <c r="C38" s="125" t="s">
        <v>134</v>
      </c>
      <c r="D38" s="126">
        <f>D39</f>
        <v>750000</v>
      </c>
    </row>
    <row r="39" spans="1:4" ht="25.5">
      <c r="A39" s="124" t="s">
        <v>135</v>
      </c>
      <c r="B39" s="125" t="s">
        <v>384</v>
      </c>
      <c r="C39" s="125" t="s">
        <v>136</v>
      </c>
      <c r="D39" s="126">
        <v>750000</v>
      </c>
    </row>
    <row r="40" spans="1:4" ht="38.25">
      <c r="A40" s="132" t="s">
        <v>147</v>
      </c>
      <c r="B40" s="122" t="s">
        <v>379</v>
      </c>
      <c r="C40" s="122"/>
      <c r="D40" s="123">
        <f>D41</f>
        <v>1900000</v>
      </c>
    </row>
    <row r="41" spans="1:4" ht="15">
      <c r="A41" s="133" t="s">
        <v>342</v>
      </c>
      <c r="B41" s="125" t="s">
        <v>380</v>
      </c>
      <c r="C41" s="125"/>
      <c r="D41" s="126">
        <f>D42+D44</f>
        <v>1900000</v>
      </c>
    </row>
    <row r="42" spans="1:4" ht="15">
      <c r="A42" s="124" t="s">
        <v>148</v>
      </c>
      <c r="B42" s="125" t="s">
        <v>380</v>
      </c>
      <c r="C42" s="125" t="s">
        <v>141</v>
      </c>
      <c r="D42" s="126">
        <f>D43</f>
        <v>900000</v>
      </c>
    </row>
    <row r="43" spans="1:4" ht="25.5">
      <c r="A43" s="124" t="s">
        <v>149</v>
      </c>
      <c r="B43" s="125" t="s">
        <v>380</v>
      </c>
      <c r="C43" s="125" t="s">
        <v>150</v>
      </c>
      <c r="D43" s="126">
        <v>900000</v>
      </c>
    </row>
    <row r="44" spans="1:4" ht="15">
      <c r="A44" s="124" t="s">
        <v>151</v>
      </c>
      <c r="B44" s="125" t="s">
        <v>380</v>
      </c>
      <c r="C44" s="125" t="s">
        <v>152</v>
      </c>
      <c r="D44" s="126">
        <f>D45</f>
        <v>1000000</v>
      </c>
    </row>
    <row r="45" spans="1:4" ht="15">
      <c r="A45" s="124" t="s">
        <v>153</v>
      </c>
      <c r="B45" s="125" t="s">
        <v>380</v>
      </c>
      <c r="C45" s="125" t="s">
        <v>154</v>
      </c>
      <c r="D45" s="126">
        <v>1000000</v>
      </c>
    </row>
    <row r="46" spans="1:4" ht="45" customHeight="1">
      <c r="A46" s="132" t="s">
        <v>155</v>
      </c>
      <c r="B46" s="122" t="s">
        <v>337</v>
      </c>
      <c r="C46" s="122"/>
      <c r="D46" s="123">
        <f>D47</f>
        <v>1410000</v>
      </c>
    </row>
    <row r="47" spans="1:4" ht="38.25">
      <c r="A47" s="133" t="s">
        <v>156</v>
      </c>
      <c r="B47" s="125" t="s">
        <v>338</v>
      </c>
      <c r="C47" s="125"/>
      <c r="D47" s="126">
        <f>D48</f>
        <v>1410000</v>
      </c>
    </row>
    <row r="48" spans="1:4" ht="25.5">
      <c r="A48" s="134" t="s">
        <v>157</v>
      </c>
      <c r="B48" s="125" t="s">
        <v>338</v>
      </c>
      <c r="C48" s="125" t="s">
        <v>158</v>
      </c>
      <c r="D48" s="126">
        <f>D49</f>
        <v>1410000</v>
      </c>
    </row>
    <row r="49" spans="1:4" ht="25.5">
      <c r="A49" s="134" t="s">
        <v>159</v>
      </c>
      <c r="B49" s="125" t="s">
        <v>338</v>
      </c>
      <c r="C49" s="125" t="s">
        <v>160</v>
      </c>
      <c r="D49" s="126">
        <f>'[1]вед.структура расходов -15'!$F$88</f>
        <v>1410000</v>
      </c>
    </row>
    <row r="50" spans="1:4" ht="11.25" customHeight="1">
      <c r="A50" s="132" t="s">
        <v>161</v>
      </c>
      <c r="B50" s="122" t="s">
        <v>344</v>
      </c>
      <c r="C50" s="122"/>
      <c r="D50" s="123">
        <f>D51</f>
        <v>1100000</v>
      </c>
    </row>
    <row r="51" spans="1:4" ht="25.5">
      <c r="A51" s="133" t="s">
        <v>365</v>
      </c>
      <c r="B51" s="125" t="s">
        <v>345</v>
      </c>
      <c r="C51" s="125"/>
      <c r="D51" s="126">
        <f>D52</f>
        <v>1100000</v>
      </c>
    </row>
    <row r="52" spans="1:4" ht="15">
      <c r="A52" s="129" t="s">
        <v>133</v>
      </c>
      <c r="B52" s="125" t="s">
        <v>345</v>
      </c>
      <c r="C52" s="125" t="s">
        <v>134</v>
      </c>
      <c r="D52" s="126">
        <f>D53</f>
        <v>1100000</v>
      </c>
    </row>
    <row r="53" spans="1:4" ht="25.5">
      <c r="A53" s="124" t="s">
        <v>135</v>
      </c>
      <c r="B53" s="125" t="s">
        <v>345</v>
      </c>
      <c r="C53" s="125" t="s">
        <v>136</v>
      </c>
      <c r="D53" s="126">
        <f>'[1]вед.структура расходов -15'!$F$101</f>
        <v>1100000</v>
      </c>
    </row>
    <row r="54" spans="1:4" ht="38.25">
      <c r="A54" s="132" t="s">
        <v>162</v>
      </c>
      <c r="B54" s="122" t="s">
        <v>339</v>
      </c>
      <c r="C54" s="137"/>
      <c r="D54" s="123">
        <f>D55</f>
        <v>850000</v>
      </c>
    </row>
    <row r="55" spans="1:4" ht="25.5">
      <c r="A55" s="133" t="s">
        <v>346</v>
      </c>
      <c r="B55" s="125" t="s">
        <v>347</v>
      </c>
      <c r="C55" s="136"/>
      <c r="D55" s="126">
        <f>D56+D58</f>
        <v>850000</v>
      </c>
    </row>
    <row r="56" spans="1:4" ht="15">
      <c r="A56" s="129" t="s">
        <v>133</v>
      </c>
      <c r="B56" s="125" t="s">
        <v>347</v>
      </c>
      <c r="C56" s="136">
        <v>200</v>
      </c>
      <c r="D56" s="126">
        <f>D57</f>
        <v>700000</v>
      </c>
    </row>
    <row r="57" spans="1:4" ht="25.5">
      <c r="A57" s="124" t="s">
        <v>135</v>
      </c>
      <c r="B57" s="125" t="s">
        <v>347</v>
      </c>
      <c r="C57" s="136">
        <v>240</v>
      </c>
      <c r="D57" s="126">
        <v>700000</v>
      </c>
    </row>
    <row r="58" spans="1:4" ht="15">
      <c r="A58" s="124" t="s">
        <v>148</v>
      </c>
      <c r="B58" s="125" t="s">
        <v>347</v>
      </c>
      <c r="C58" s="136">
        <v>800</v>
      </c>
      <c r="D58" s="126">
        <f>D59</f>
        <v>150000</v>
      </c>
    </row>
    <row r="59" spans="1:4" ht="25.5">
      <c r="A59" s="124" t="s">
        <v>149</v>
      </c>
      <c r="B59" s="125" t="s">
        <v>347</v>
      </c>
      <c r="C59" s="136">
        <v>810</v>
      </c>
      <c r="D59" s="126">
        <f>'[1]вед.структура расходов -15'!$F$107</f>
        <v>150000</v>
      </c>
    </row>
    <row r="60" spans="1:4" ht="25.5">
      <c r="A60" s="132" t="s">
        <v>271</v>
      </c>
      <c r="B60" s="122" t="s">
        <v>373</v>
      </c>
      <c r="C60" s="122"/>
      <c r="D60" s="123">
        <f>D61+D64+D67</f>
        <v>30299501</v>
      </c>
    </row>
    <row r="61" spans="1:4" ht="15">
      <c r="A61" s="124" t="s">
        <v>348</v>
      </c>
      <c r="B61" s="125" t="s">
        <v>374</v>
      </c>
      <c r="C61" s="136"/>
      <c r="D61" s="126">
        <f>D62</f>
        <v>2380000</v>
      </c>
    </row>
    <row r="62" spans="1:4" ht="15">
      <c r="A62" s="129" t="s">
        <v>133</v>
      </c>
      <c r="B62" s="125" t="s">
        <v>374</v>
      </c>
      <c r="C62" s="136">
        <v>200</v>
      </c>
      <c r="D62" s="126">
        <f>D63</f>
        <v>2380000</v>
      </c>
    </row>
    <row r="63" spans="1:4" ht="25.5">
      <c r="A63" s="124" t="s">
        <v>135</v>
      </c>
      <c r="B63" s="125" t="s">
        <v>374</v>
      </c>
      <c r="C63" s="136">
        <v>240</v>
      </c>
      <c r="D63" s="126">
        <f>'[1]вед.структура расходов -15'!$F$119</f>
        <v>2380000</v>
      </c>
    </row>
    <row r="64" spans="1:4" ht="15">
      <c r="A64" s="124" t="s">
        <v>351</v>
      </c>
      <c r="B64" s="125" t="s">
        <v>375</v>
      </c>
      <c r="C64" s="136"/>
      <c r="D64" s="126">
        <f>D65</f>
        <v>450000</v>
      </c>
    </row>
    <row r="65" spans="1:4" ht="15">
      <c r="A65" s="129" t="s">
        <v>133</v>
      </c>
      <c r="B65" s="125" t="s">
        <v>375</v>
      </c>
      <c r="C65" s="136">
        <v>200</v>
      </c>
      <c r="D65" s="126">
        <f>D66</f>
        <v>450000</v>
      </c>
    </row>
    <row r="66" spans="1:4" ht="25.5">
      <c r="A66" s="124" t="s">
        <v>135</v>
      </c>
      <c r="B66" s="125" t="s">
        <v>375</v>
      </c>
      <c r="C66" s="136">
        <v>240</v>
      </c>
      <c r="D66" s="126">
        <f>'[1]вед.структура расходов -15'!$F$122</f>
        <v>450000</v>
      </c>
    </row>
    <row r="67" spans="1:4" ht="15">
      <c r="A67" s="124" t="s">
        <v>349</v>
      </c>
      <c r="B67" s="125" t="s">
        <v>376</v>
      </c>
      <c r="C67" s="125"/>
      <c r="D67" s="126">
        <f>D68+D70</f>
        <v>27469501</v>
      </c>
    </row>
    <row r="68" spans="1:4" ht="15">
      <c r="A68" s="129" t="s">
        <v>133</v>
      </c>
      <c r="B68" s="125" t="s">
        <v>376</v>
      </c>
      <c r="C68" s="125" t="s">
        <v>134</v>
      </c>
      <c r="D68" s="126">
        <f>D69</f>
        <v>18469501</v>
      </c>
    </row>
    <row r="69" spans="1:4" ht="25.5">
      <c r="A69" s="124" t="s">
        <v>135</v>
      </c>
      <c r="B69" s="125" t="s">
        <v>376</v>
      </c>
      <c r="C69" s="125" t="s">
        <v>136</v>
      </c>
      <c r="D69" s="126">
        <v>18469501</v>
      </c>
    </row>
    <row r="70" spans="1:4" ht="25.5">
      <c r="A70" s="124" t="s">
        <v>163</v>
      </c>
      <c r="B70" s="125" t="s">
        <v>376</v>
      </c>
      <c r="C70" s="136">
        <v>600</v>
      </c>
      <c r="D70" s="126">
        <f>D71</f>
        <v>9000000</v>
      </c>
    </row>
    <row r="71" spans="1:4" ht="38.25">
      <c r="A71" s="124" t="s">
        <v>164</v>
      </c>
      <c r="B71" s="125" t="s">
        <v>376</v>
      </c>
      <c r="C71" s="136">
        <v>621</v>
      </c>
      <c r="D71" s="126">
        <v>9000000</v>
      </c>
    </row>
    <row r="72" spans="1:4" ht="25.5">
      <c r="A72" s="132" t="s">
        <v>327</v>
      </c>
      <c r="B72" s="122" t="s">
        <v>350</v>
      </c>
      <c r="C72" s="122"/>
      <c r="D72" s="123">
        <f>D73</f>
        <v>9121800</v>
      </c>
    </row>
    <row r="73" spans="1:4" ht="25.5">
      <c r="A73" s="133" t="s">
        <v>364</v>
      </c>
      <c r="B73" s="125" t="s">
        <v>352</v>
      </c>
      <c r="C73" s="125"/>
      <c r="D73" s="126">
        <f>D74+D76+D78</f>
        <v>9121800</v>
      </c>
    </row>
    <row r="74" spans="1:4" ht="38.25">
      <c r="A74" s="133" t="s">
        <v>130</v>
      </c>
      <c r="B74" s="125" t="s">
        <v>352</v>
      </c>
      <c r="C74" s="125" t="s">
        <v>131</v>
      </c>
      <c r="D74" s="126">
        <f>D75</f>
        <v>546800</v>
      </c>
    </row>
    <row r="75" spans="1:4" ht="15">
      <c r="A75" s="133" t="s">
        <v>165</v>
      </c>
      <c r="B75" s="125" t="s">
        <v>352</v>
      </c>
      <c r="C75" s="125" t="s">
        <v>61</v>
      </c>
      <c r="D75" s="126">
        <f>'[1]вед.структура расходов -15'!$F$128</f>
        <v>546800</v>
      </c>
    </row>
    <row r="76" spans="1:4" ht="15">
      <c r="A76" s="129" t="s">
        <v>133</v>
      </c>
      <c r="B76" s="125" t="s">
        <v>352</v>
      </c>
      <c r="C76" s="125" t="s">
        <v>134</v>
      </c>
      <c r="D76" s="126">
        <f>D77</f>
        <v>1575000</v>
      </c>
    </row>
    <row r="77" spans="1:4" ht="25.5">
      <c r="A77" s="124" t="s">
        <v>135</v>
      </c>
      <c r="B77" s="125" t="s">
        <v>352</v>
      </c>
      <c r="C77" s="125" t="s">
        <v>136</v>
      </c>
      <c r="D77" s="126">
        <v>1575000</v>
      </c>
    </row>
    <row r="78" spans="1:4" ht="15">
      <c r="A78" s="124" t="s">
        <v>166</v>
      </c>
      <c r="B78" s="125" t="s">
        <v>352</v>
      </c>
      <c r="C78" s="125" t="s">
        <v>167</v>
      </c>
      <c r="D78" s="126">
        <f>D79</f>
        <v>7000000</v>
      </c>
    </row>
    <row r="79" spans="1:4" ht="38.25">
      <c r="A79" s="124" t="s">
        <v>168</v>
      </c>
      <c r="B79" s="125" t="s">
        <v>352</v>
      </c>
      <c r="C79" s="125" t="s">
        <v>280</v>
      </c>
      <c r="D79" s="126">
        <v>7000000</v>
      </c>
    </row>
    <row r="80" spans="1:4" ht="51">
      <c r="A80" s="132" t="s">
        <v>169</v>
      </c>
      <c r="B80" s="122" t="s">
        <v>336</v>
      </c>
      <c r="C80" s="122"/>
      <c r="D80" s="123">
        <f>D81</f>
        <v>250000</v>
      </c>
    </row>
    <row r="81" spans="1:4" ht="18" customHeight="1">
      <c r="A81" s="133" t="s">
        <v>170</v>
      </c>
      <c r="B81" s="125" t="s">
        <v>372</v>
      </c>
      <c r="C81" s="125"/>
      <c r="D81" s="126">
        <f>D82</f>
        <v>250000</v>
      </c>
    </row>
    <row r="82" spans="1:4" ht="15">
      <c r="A82" s="133" t="s">
        <v>171</v>
      </c>
      <c r="B82" s="125" t="s">
        <v>372</v>
      </c>
      <c r="C82" s="125" t="s">
        <v>172</v>
      </c>
      <c r="D82" s="126">
        <f>D83</f>
        <v>250000</v>
      </c>
    </row>
    <row r="83" spans="1:4" ht="15">
      <c r="A83" s="133" t="s">
        <v>173</v>
      </c>
      <c r="B83" s="125" t="s">
        <v>372</v>
      </c>
      <c r="C83" s="125" t="s">
        <v>174</v>
      </c>
      <c r="D83" s="126">
        <v>250000</v>
      </c>
    </row>
    <row r="84" spans="1:4" ht="25.5">
      <c r="A84" s="132" t="s">
        <v>175</v>
      </c>
      <c r="B84" s="122" t="s">
        <v>353</v>
      </c>
      <c r="C84" s="122"/>
      <c r="D84" s="123">
        <f>D85</f>
        <v>250000</v>
      </c>
    </row>
    <row r="85" spans="1:4" ht="38.25">
      <c r="A85" s="133" t="s">
        <v>366</v>
      </c>
      <c r="B85" s="125" t="s">
        <v>354</v>
      </c>
      <c r="C85" s="125"/>
      <c r="D85" s="126">
        <f>D86</f>
        <v>250000</v>
      </c>
    </row>
    <row r="86" spans="1:4" ht="15">
      <c r="A86" s="129" t="s">
        <v>133</v>
      </c>
      <c r="B86" s="125" t="s">
        <v>354</v>
      </c>
      <c r="C86" s="125" t="s">
        <v>134</v>
      </c>
      <c r="D86" s="126">
        <f>D87</f>
        <v>250000</v>
      </c>
    </row>
    <row r="87" spans="1:4" ht="25.5">
      <c r="A87" s="124" t="s">
        <v>135</v>
      </c>
      <c r="B87" s="125" t="s">
        <v>354</v>
      </c>
      <c r="C87" s="125" t="s">
        <v>136</v>
      </c>
      <c r="D87" s="126">
        <v>250000</v>
      </c>
    </row>
    <row r="88" spans="1:4" ht="38.25">
      <c r="A88" s="132" t="s">
        <v>176</v>
      </c>
      <c r="B88" s="122" t="s">
        <v>355</v>
      </c>
      <c r="C88" s="122"/>
      <c r="D88" s="123">
        <f>D89</f>
        <v>1382000</v>
      </c>
    </row>
    <row r="89" spans="1:4" ht="38.25">
      <c r="A89" s="133" t="s">
        <v>367</v>
      </c>
      <c r="B89" s="125" t="s">
        <v>356</v>
      </c>
      <c r="C89" s="125"/>
      <c r="D89" s="126">
        <f>D90+D92</f>
        <v>1382000</v>
      </c>
    </row>
    <row r="90" spans="1:4" ht="15">
      <c r="A90" s="129" t="s">
        <v>133</v>
      </c>
      <c r="B90" s="125" t="s">
        <v>356</v>
      </c>
      <c r="C90" s="125" t="s">
        <v>134</v>
      </c>
      <c r="D90" s="126">
        <f>D91</f>
        <v>632000</v>
      </c>
    </row>
    <row r="91" spans="1:4" ht="25.5">
      <c r="A91" s="124" t="s">
        <v>135</v>
      </c>
      <c r="B91" s="125" t="s">
        <v>356</v>
      </c>
      <c r="C91" s="125" t="s">
        <v>136</v>
      </c>
      <c r="D91" s="126">
        <f>'[1]вед.структура расходов -15'!$F$134</f>
        <v>632000</v>
      </c>
    </row>
    <row r="92" spans="1:4" ht="15">
      <c r="A92" s="133" t="s">
        <v>171</v>
      </c>
      <c r="B92" s="125" t="s">
        <v>356</v>
      </c>
      <c r="C92" s="125" t="s">
        <v>172</v>
      </c>
      <c r="D92" s="126">
        <f>D93</f>
        <v>750000</v>
      </c>
    </row>
    <row r="93" spans="1:4" ht="15">
      <c r="A93" s="133" t="s">
        <v>173</v>
      </c>
      <c r="B93" s="125" t="s">
        <v>356</v>
      </c>
      <c r="C93" s="125" t="s">
        <v>174</v>
      </c>
      <c r="D93" s="126">
        <v>750000</v>
      </c>
    </row>
    <row r="94" spans="1:4" ht="25.5">
      <c r="A94" s="132" t="s">
        <v>369</v>
      </c>
      <c r="B94" s="122" t="s">
        <v>359</v>
      </c>
      <c r="C94" s="125"/>
      <c r="D94" s="126">
        <f>D95+D98</f>
        <v>155000</v>
      </c>
    </row>
    <row r="95" spans="1:4" ht="25.5">
      <c r="A95" s="124" t="s">
        <v>358</v>
      </c>
      <c r="B95" s="125" t="s">
        <v>360</v>
      </c>
      <c r="C95" s="125"/>
      <c r="D95" s="126">
        <f>D96</f>
        <v>45000</v>
      </c>
    </row>
    <row r="96" spans="1:4" ht="15">
      <c r="A96" s="124" t="s">
        <v>148</v>
      </c>
      <c r="B96" s="125" t="s">
        <v>360</v>
      </c>
      <c r="C96" s="125" t="s">
        <v>141</v>
      </c>
      <c r="D96" s="126">
        <f>D97</f>
        <v>45000</v>
      </c>
    </row>
    <row r="97" spans="1:4" ht="25.5">
      <c r="A97" s="124" t="s">
        <v>149</v>
      </c>
      <c r="B97" s="125" t="s">
        <v>360</v>
      </c>
      <c r="C97" s="125" t="s">
        <v>150</v>
      </c>
      <c r="D97" s="126">
        <f>'[1]вед.структура расходов -15'!$F$72</f>
        <v>45000</v>
      </c>
    </row>
    <row r="98" spans="1:4" ht="25.5">
      <c r="A98" s="124" t="s">
        <v>361</v>
      </c>
      <c r="B98" s="125" t="s">
        <v>362</v>
      </c>
      <c r="C98" s="125"/>
      <c r="D98" s="126">
        <f>D99</f>
        <v>110000</v>
      </c>
    </row>
    <row r="99" spans="1:4" ht="15">
      <c r="A99" s="129" t="s">
        <v>133</v>
      </c>
      <c r="B99" s="125" t="s">
        <v>362</v>
      </c>
      <c r="C99" s="125" t="s">
        <v>134</v>
      </c>
      <c r="D99" s="126">
        <f>D100</f>
        <v>110000</v>
      </c>
    </row>
    <row r="100" spans="1:4" ht="25.5">
      <c r="A100" s="124" t="s">
        <v>135</v>
      </c>
      <c r="B100" s="125" t="s">
        <v>362</v>
      </c>
      <c r="C100" s="125" t="s">
        <v>136</v>
      </c>
      <c r="D100" s="126">
        <f>'[1]вед.структура расходов -15'!$F$53</f>
        <v>110000</v>
      </c>
    </row>
    <row r="101" spans="1:4" ht="25.5">
      <c r="A101" s="121" t="s">
        <v>177</v>
      </c>
      <c r="B101" s="122" t="s">
        <v>333</v>
      </c>
      <c r="C101" s="122"/>
      <c r="D101" s="123">
        <f>D102</f>
        <v>894961</v>
      </c>
    </row>
    <row r="102" spans="1:4" ht="15">
      <c r="A102" s="130" t="s">
        <v>178</v>
      </c>
      <c r="B102" s="125" t="s">
        <v>334</v>
      </c>
      <c r="C102" s="125"/>
      <c r="D102" s="126">
        <f>D103</f>
        <v>894961</v>
      </c>
    </row>
    <row r="103" spans="1:4" ht="25.5">
      <c r="A103" s="131" t="s">
        <v>179</v>
      </c>
      <c r="B103" s="125" t="s">
        <v>335</v>
      </c>
      <c r="C103" s="125"/>
      <c r="D103" s="126">
        <f>D104+D106</f>
        <v>894961</v>
      </c>
    </row>
    <row r="104" spans="1:4" ht="38.25">
      <c r="A104" s="124" t="s">
        <v>130</v>
      </c>
      <c r="B104" s="125" t="s">
        <v>335</v>
      </c>
      <c r="C104" s="125" t="s">
        <v>131</v>
      </c>
      <c r="D104" s="126">
        <f>D105</f>
        <v>739000</v>
      </c>
    </row>
    <row r="105" spans="1:4" ht="15">
      <c r="A105" s="127" t="s">
        <v>132</v>
      </c>
      <c r="B105" s="125" t="s">
        <v>335</v>
      </c>
      <c r="C105" s="125" t="s">
        <v>45</v>
      </c>
      <c r="D105" s="126">
        <f>'[1]вед.структура расходов -15'!$F$45</f>
        <v>739000</v>
      </c>
    </row>
    <row r="106" spans="1:4" ht="15">
      <c r="A106" s="124" t="s">
        <v>133</v>
      </c>
      <c r="B106" s="125" t="s">
        <v>335</v>
      </c>
      <c r="C106" s="125" t="s">
        <v>134</v>
      </c>
      <c r="D106" s="126">
        <f>D107</f>
        <v>155961</v>
      </c>
    </row>
    <row r="107" spans="1:4" ht="25.5">
      <c r="A107" s="124" t="s">
        <v>135</v>
      </c>
      <c r="B107" s="125" t="s">
        <v>335</v>
      </c>
      <c r="C107" s="125" t="s">
        <v>136</v>
      </c>
      <c r="D107" s="126">
        <v>155961</v>
      </c>
    </row>
    <row r="108" spans="1:4" ht="15">
      <c r="A108" s="145" t="s">
        <v>180</v>
      </c>
      <c r="B108" s="146" t="s">
        <v>181</v>
      </c>
      <c r="C108" s="146" t="s">
        <v>181</v>
      </c>
      <c r="D108" s="147">
        <f>D10+D28+D32+D36+D40+D46+D50+D54+D60+D72+D80+D84+D88+D94+D101</f>
        <v>64731262</v>
      </c>
    </row>
    <row r="109" spans="1:4" ht="15">
      <c r="A109" s="60"/>
      <c r="B109" s="60"/>
      <c r="C109" s="60"/>
      <c r="D109" s="62"/>
    </row>
    <row r="110" spans="1:4" ht="15">
      <c r="A110" s="60"/>
      <c r="B110" s="60"/>
      <c r="C110" s="60"/>
      <c r="D110" s="63"/>
    </row>
    <row r="111" spans="1:4" ht="15">
      <c r="A111" s="60"/>
      <c r="B111" s="60"/>
      <c r="C111" s="60"/>
      <c r="D111" s="60"/>
    </row>
    <row r="112" spans="1:4" ht="15">
      <c r="A112" s="60"/>
      <c r="B112" s="60"/>
      <c r="C112" s="60"/>
      <c r="D112" s="60"/>
    </row>
    <row r="113" spans="1:4" ht="15">
      <c r="A113" s="60"/>
      <c r="B113" s="60"/>
      <c r="C113" s="60"/>
      <c r="D113" s="60"/>
    </row>
    <row r="114" spans="1:4" ht="15">
      <c r="A114" s="60"/>
      <c r="B114" s="60"/>
      <c r="C114" s="60"/>
      <c r="D114" s="60"/>
    </row>
    <row r="115" spans="1:4" ht="15">
      <c r="A115" s="60"/>
      <c r="B115" s="60"/>
      <c r="C115" s="60"/>
      <c r="D115" s="60"/>
    </row>
    <row r="116" spans="1:4" ht="15">
      <c r="A116" s="60"/>
      <c r="B116" s="60"/>
      <c r="C116" s="60"/>
      <c r="D116" s="60"/>
    </row>
    <row r="117" spans="1:4" ht="15">
      <c r="A117" s="60"/>
      <c r="B117" s="60"/>
      <c r="C117" s="60"/>
      <c r="D117" s="60"/>
    </row>
    <row r="118" spans="1:4" ht="15">
      <c r="A118" s="60"/>
      <c r="B118" s="60"/>
      <c r="C118" s="60"/>
      <c r="D118" s="60"/>
    </row>
    <row r="119" spans="1:4" ht="15">
      <c r="A119" s="60"/>
      <c r="B119" s="60"/>
      <c r="C119" s="60"/>
      <c r="D119" s="60"/>
    </row>
    <row r="120" spans="1:4" ht="15">
      <c r="A120" s="60"/>
      <c r="B120" s="60"/>
      <c r="C120" s="60"/>
      <c r="D120" s="60"/>
    </row>
    <row r="121" spans="1:4" ht="15">
      <c r="A121" s="60"/>
      <c r="B121" s="60"/>
      <c r="C121" s="60"/>
      <c r="D121" s="60"/>
    </row>
    <row r="122" spans="1:4" ht="15">
      <c r="A122" s="60"/>
      <c r="B122" s="60"/>
      <c r="C122" s="60"/>
      <c r="D122" s="60"/>
    </row>
    <row r="123" spans="1:4" ht="15">
      <c r="A123" s="60"/>
      <c r="B123" s="60"/>
      <c r="C123" s="60"/>
      <c r="D123" s="60"/>
    </row>
    <row r="124" spans="1:4" ht="15">
      <c r="A124" s="60"/>
      <c r="B124" s="60"/>
      <c r="C124" s="60"/>
      <c r="D124" s="60"/>
    </row>
    <row r="125" spans="1:4" ht="15">
      <c r="A125" s="60"/>
      <c r="B125" s="60"/>
      <c r="C125" s="60"/>
      <c r="D125" s="60"/>
    </row>
    <row r="126" spans="1:4" ht="15">
      <c r="A126" s="60"/>
      <c r="B126" s="60"/>
      <c r="C126" s="60"/>
      <c r="D126" s="60"/>
    </row>
    <row r="127" spans="1:4" ht="15">
      <c r="A127" s="60"/>
      <c r="B127" s="60"/>
      <c r="C127" s="60"/>
      <c r="D127" s="60"/>
    </row>
    <row r="128" spans="1:4" ht="15">
      <c r="A128" s="60"/>
      <c r="B128" s="60"/>
      <c r="C128" s="60"/>
      <c r="D128" s="60"/>
    </row>
    <row r="129" spans="1:4" ht="15">
      <c r="A129" s="60"/>
      <c r="B129" s="60"/>
      <c r="C129" s="60"/>
      <c r="D129" s="60"/>
    </row>
    <row r="130" spans="1:4" ht="15">
      <c r="A130" s="60"/>
      <c r="B130" s="60"/>
      <c r="C130" s="60"/>
      <c r="D130" s="60"/>
    </row>
    <row r="131" spans="1:4" ht="15">
      <c r="A131" s="60"/>
      <c r="B131" s="60"/>
      <c r="C131" s="60"/>
      <c r="D131" s="60"/>
    </row>
    <row r="132" spans="1:4" ht="15">
      <c r="A132" s="64"/>
      <c r="B132" s="64"/>
      <c r="C132" s="64"/>
      <c r="D132" s="64"/>
    </row>
    <row r="133" spans="1:4" ht="15">
      <c r="A133" s="64"/>
      <c r="B133" s="64"/>
      <c r="C133" s="64"/>
      <c r="D133" s="64"/>
    </row>
    <row r="134" spans="1:4" ht="15">
      <c r="A134" s="64"/>
      <c r="B134" s="64"/>
      <c r="C134" s="64"/>
      <c r="D134" s="64"/>
    </row>
    <row r="135" spans="1:4" ht="15">
      <c r="A135" s="64"/>
      <c r="B135" s="64"/>
      <c r="C135" s="64"/>
      <c r="D135" s="64"/>
    </row>
    <row r="136" spans="1:4" ht="15">
      <c r="A136" s="64"/>
      <c r="B136" s="64"/>
      <c r="C136" s="64"/>
      <c r="D136" s="64"/>
    </row>
    <row r="137" spans="1:4" ht="15">
      <c r="A137" s="64"/>
      <c r="B137" s="64"/>
      <c r="C137" s="64"/>
      <c r="D137" s="64"/>
    </row>
    <row r="138" spans="1:4" ht="15">
      <c r="A138" s="64"/>
      <c r="B138" s="64"/>
      <c r="C138" s="64"/>
      <c r="D138" s="64"/>
    </row>
    <row r="139" spans="1:4" ht="15">
      <c r="A139" s="64"/>
      <c r="B139" s="64"/>
      <c r="C139" s="64"/>
      <c r="D139" s="64"/>
    </row>
    <row r="140" spans="1:4" ht="15">
      <c r="A140" s="64"/>
      <c r="B140" s="64"/>
      <c r="C140" s="64"/>
      <c r="D140" s="64"/>
    </row>
    <row r="141" spans="1:4" ht="15">
      <c r="A141" s="64"/>
      <c r="B141" s="64"/>
      <c r="C141" s="64"/>
      <c r="D141" s="64"/>
    </row>
    <row r="142" spans="1:4" ht="15">
      <c r="A142" s="64"/>
      <c r="B142" s="64"/>
      <c r="C142" s="64"/>
      <c r="D142" s="64"/>
    </row>
    <row r="143" spans="1:4" ht="15">
      <c r="A143" s="64"/>
      <c r="B143" s="64"/>
      <c r="C143" s="64"/>
      <c r="D143" s="64"/>
    </row>
    <row r="144" spans="1:4" ht="15">
      <c r="A144" s="64"/>
      <c r="B144" s="64"/>
      <c r="C144" s="64"/>
      <c r="D144" s="64"/>
    </row>
    <row r="145" spans="1:4" ht="15">
      <c r="A145" s="64"/>
      <c r="B145" s="64"/>
      <c r="C145" s="64"/>
      <c r="D145" s="64"/>
    </row>
    <row r="146" spans="1:4" ht="15">
      <c r="A146" s="64"/>
      <c r="B146" s="64"/>
      <c r="C146" s="64"/>
      <c r="D146" s="64"/>
    </row>
    <row r="147" spans="1:4" ht="15">
      <c r="A147" s="64"/>
      <c r="B147" s="64"/>
      <c r="C147" s="64"/>
      <c r="D147" s="64"/>
    </row>
    <row r="148" spans="1:4" ht="15">
      <c r="A148" s="64"/>
      <c r="B148" s="64"/>
      <c r="C148" s="64"/>
      <c r="D148" s="64"/>
    </row>
    <row r="149" spans="1:4" ht="15">
      <c r="A149" s="64"/>
      <c r="B149" s="64"/>
      <c r="C149" s="64"/>
      <c r="D149" s="64"/>
    </row>
    <row r="150" spans="1:4" ht="15">
      <c r="A150" s="64"/>
      <c r="B150" s="64"/>
      <c r="C150" s="64"/>
      <c r="D150" s="64"/>
    </row>
    <row r="151" spans="1:4" ht="15">
      <c r="A151" s="64"/>
      <c r="B151" s="64"/>
      <c r="C151" s="64"/>
      <c r="D151" s="64"/>
    </row>
    <row r="152" spans="1:4" ht="15">
      <c r="A152" s="64"/>
      <c r="B152" s="64"/>
      <c r="C152" s="64"/>
      <c r="D152" s="64"/>
    </row>
    <row r="153" spans="1:4" ht="15">
      <c r="A153" s="64"/>
      <c r="B153" s="64"/>
      <c r="C153" s="64"/>
      <c r="D153" s="64"/>
    </row>
    <row r="154" spans="1:4" ht="15">
      <c r="A154" s="64"/>
      <c r="B154" s="64"/>
      <c r="C154" s="64"/>
      <c r="D154" s="64"/>
    </row>
    <row r="155" spans="1:4" ht="15">
      <c r="A155" s="64"/>
      <c r="B155" s="64"/>
      <c r="C155" s="64"/>
      <c r="D155" s="64"/>
    </row>
    <row r="156" spans="1:4" ht="15">
      <c r="A156" s="64"/>
      <c r="B156" s="64"/>
      <c r="C156" s="64"/>
      <c r="D156" s="64"/>
    </row>
    <row r="157" spans="1:4" ht="15">
      <c r="A157" s="64"/>
      <c r="B157" s="64"/>
      <c r="C157" s="64"/>
      <c r="D157" s="64"/>
    </row>
    <row r="158" spans="1:4" ht="15">
      <c r="A158" s="64"/>
      <c r="B158" s="64"/>
      <c r="C158" s="64"/>
      <c r="D158" s="64"/>
    </row>
    <row r="159" spans="1:4" ht="15">
      <c r="A159" s="64"/>
      <c r="B159" s="64"/>
      <c r="C159" s="64"/>
      <c r="D159" s="64"/>
    </row>
    <row r="160" spans="1:4" ht="15">
      <c r="A160" s="64"/>
      <c r="B160" s="64"/>
      <c r="C160" s="64"/>
      <c r="D160" s="64"/>
    </row>
    <row r="161" spans="1:4" ht="15">
      <c r="A161" s="64"/>
      <c r="B161" s="64"/>
      <c r="C161" s="64"/>
      <c r="D161" s="64"/>
    </row>
    <row r="162" spans="1:4" ht="15">
      <c r="A162" s="64"/>
      <c r="B162" s="64"/>
      <c r="C162" s="64"/>
      <c r="D162" s="64"/>
    </row>
    <row r="163" spans="1:4" ht="15">
      <c r="A163" s="64"/>
      <c r="B163" s="64"/>
      <c r="C163" s="64"/>
      <c r="D163" s="64"/>
    </row>
    <row r="164" spans="1:4" ht="15">
      <c r="A164" s="64"/>
      <c r="B164" s="64"/>
      <c r="C164" s="64"/>
      <c r="D164" s="64"/>
    </row>
    <row r="165" spans="1:4" ht="15">
      <c r="A165" s="64"/>
      <c r="B165" s="64"/>
      <c r="C165" s="64"/>
      <c r="D165" s="64"/>
    </row>
    <row r="166" spans="1:4" ht="15">
      <c r="A166" s="64"/>
      <c r="B166" s="64"/>
      <c r="C166" s="64"/>
      <c r="D166" s="64"/>
    </row>
    <row r="167" spans="1:4" ht="15">
      <c r="A167" s="64"/>
      <c r="B167" s="64"/>
      <c r="C167" s="64"/>
      <c r="D167" s="64"/>
    </row>
    <row r="168" spans="1:4" ht="15">
      <c r="A168" s="64"/>
      <c r="B168" s="64"/>
      <c r="C168" s="64"/>
      <c r="D168" s="64"/>
    </row>
    <row r="169" spans="1:4" ht="15">
      <c r="A169" s="64"/>
      <c r="B169" s="64"/>
      <c r="C169" s="64"/>
      <c r="D169" s="64"/>
    </row>
    <row r="170" spans="1:4" ht="15">
      <c r="A170" s="64"/>
      <c r="B170" s="64"/>
      <c r="C170" s="64"/>
      <c r="D170" s="64"/>
    </row>
    <row r="171" spans="1:4" ht="15">
      <c r="A171" s="64"/>
      <c r="B171" s="64"/>
      <c r="C171" s="64"/>
      <c r="D171" s="64"/>
    </row>
    <row r="172" spans="1:4" ht="15">
      <c r="A172" s="64"/>
      <c r="B172" s="64"/>
      <c r="C172" s="64"/>
      <c r="D172" s="64"/>
    </row>
    <row r="173" spans="1:4" ht="15">
      <c r="A173" s="64"/>
      <c r="B173" s="64"/>
      <c r="C173" s="64"/>
      <c r="D173" s="64"/>
    </row>
    <row r="174" spans="1:4" ht="15">
      <c r="A174" s="64"/>
      <c r="B174" s="64"/>
      <c r="C174" s="64"/>
      <c r="D174" s="64"/>
    </row>
    <row r="175" spans="1:4" ht="15">
      <c r="A175" s="64"/>
      <c r="B175" s="64"/>
      <c r="C175" s="64"/>
      <c r="D175" s="64"/>
    </row>
    <row r="176" spans="1:4" ht="15">
      <c r="A176" s="64"/>
      <c r="B176" s="64"/>
      <c r="C176" s="64"/>
      <c r="D176" s="64"/>
    </row>
    <row r="177" spans="1:4" ht="15">
      <c r="A177" s="64"/>
      <c r="B177" s="64"/>
      <c r="C177" s="64"/>
      <c r="D177" s="64"/>
    </row>
    <row r="178" spans="1:4" ht="15">
      <c r="A178" s="64"/>
      <c r="B178" s="64"/>
      <c r="C178" s="64"/>
      <c r="D178" s="64"/>
    </row>
    <row r="179" spans="1:4" ht="15">
      <c r="A179" s="64"/>
      <c r="B179" s="64"/>
      <c r="C179" s="64"/>
      <c r="D179" s="64"/>
    </row>
    <row r="180" spans="1:4" ht="15">
      <c r="A180" s="64"/>
      <c r="B180" s="64"/>
      <c r="C180" s="64"/>
      <c r="D180" s="64"/>
    </row>
    <row r="181" spans="1:4" ht="15">
      <c r="A181" s="64"/>
      <c r="B181" s="64"/>
      <c r="C181" s="64"/>
      <c r="D181" s="64"/>
    </row>
    <row r="182" spans="1:4" ht="15">
      <c r="A182" s="64"/>
      <c r="B182" s="64"/>
      <c r="C182" s="64"/>
      <c r="D182" s="64"/>
    </row>
    <row r="183" spans="1:4" ht="15">
      <c r="A183" s="64"/>
      <c r="B183" s="64"/>
      <c r="C183" s="64"/>
      <c r="D183" s="64"/>
    </row>
    <row r="184" spans="1:4" ht="15">
      <c r="A184" s="64"/>
      <c r="B184" s="64"/>
      <c r="C184" s="64"/>
      <c r="D184" s="64"/>
    </row>
    <row r="185" spans="1:4" ht="15">
      <c r="A185" s="64"/>
      <c r="B185" s="64"/>
      <c r="C185" s="64"/>
      <c r="D185" s="64"/>
    </row>
    <row r="186" spans="1:4" ht="15">
      <c r="A186" s="64"/>
      <c r="B186" s="64"/>
      <c r="C186" s="64"/>
      <c r="D186" s="64"/>
    </row>
    <row r="187" spans="1:4" ht="15">
      <c r="A187" s="64"/>
      <c r="B187" s="64"/>
      <c r="C187" s="64"/>
      <c r="D187" s="64"/>
    </row>
    <row r="188" spans="1:4" ht="15">
      <c r="A188" s="64"/>
      <c r="B188" s="64"/>
      <c r="C188" s="64"/>
      <c r="D188" s="64"/>
    </row>
    <row r="189" spans="1:4" ht="15">
      <c r="A189" s="64"/>
      <c r="B189" s="64"/>
      <c r="C189" s="64"/>
      <c r="D189" s="64"/>
    </row>
    <row r="190" spans="1:4" ht="15">
      <c r="A190" s="64"/>
      <c r="B190" s="64"/>
      <c r="C190" s="64"/>
      <c r="D190" s="64"/>
    </row>
    <row r="191" spans="1:4" ht="15">
      <c r="A191" s="64"/>
      <c r="B191" s="64"/>
      <c r="C191" s="64"/>
      <c r="D191" s="64"/>
    </row>
    <row r="192" spans="1:4" ht="15">
      <c r="A192" s="64"/>
      <c r="B192" s="64"/>
      <c r="C192" s="64"/>
      <c r="D192" s="64"/>
    </row>
    <row r="193" spans="1:4" ht="15">
      <c r="A193" s="64"/>
      <c r="B193" s="64"/>
      <c r="C193" s="64"/>
      <c r="D193" s="64"/>
    </row>
    <row r="194" spans="1:4" ht="15">
      <c r="A194" s="64"/>
      <c r="B194" s="64"/>
      <c r="C194" s="64"/>
      <c r="D194" s="64"/>
    </row>
    <row r="195" spans="1:4" ht="15">
      <c r="A195" s="64"/>
      <c r="B195" s="64"/>
      <c r="C195" s="64"/>
      <c r="D195" s="64"/>
    </row>
    <row r="196" spans="1:4" ht="15">
      <c r="A196" s="64"/>
      <c r="B196" s="64"/>
      <c r="C196" s="64"/>
      <c r="D196" s="64"/>
    </row>
    <row r="197" spans="1:4" ht="15">
      <c r="A197" s="64"/>
      <c r="B197" s="64"/>
      <c r="C197" s="64"/>
      <c r="D197" s="64"/>
    </row>
    <row r="198" spans="1:4" ht="15">
      <c r="A198" s="64"/>
      <c r="B198" s="64"/>
      <c r="C198" s="64"/>
      <c r="D198" s="64"/>
    </row>
    <row r="199" spans="1:4" ht="15">
      <c r="A199" s="64"/>
      <c r="B199" s="64"/>
      <c r="C199" s="64"/>
      <c r="D199" s="64"/>
    </row>
    <row r="200" spans="1:4" ht="15">
      <c r="A200" s="64"/>
      <c r="B200" s="64"/>
      <c r="C200" s="64"/>
      <c r="D200" s="64"/>
    </row>
    <row r="201" spans="1:4" ht="15">
      <c r="A201" s="64"/>
      <c r="B201" s="64"/>
      <c r="C201" s="64"/>
      <c r="D201" s="64"/>
    </row>
    <row r="202" spans="1:4" ht="15">
      <c r="A202" s="64"/>
      <c r="B202" s="64"/>
      <c r="C202" s="64"/>
      <c r="D202" s="64"/>
    </row>
    <row r="203" spans="1:4" ht="15">
      <c r="A203" s="64"/>
      <c r="B203" s="64"/>
      <c r="C203" s="64"/>
      <c r="D203" s="64"/>
    </row>
    <row r="204" spans="1:4" ht="15">
      <c r="A204" s="64"/>
      <c r="B204" s="64"/>
      <c r="C204" s="64"/>
      <c r="D204" s="64"/>
    </row>
    <row r="205" spans="1:4" ht="15">
      <c r="A205" s="64"/>
      <c r="B205" s="64"/>
      <c r="C205" s="64"/>
      <c r="D205" s="64"/>
    </row>
    <row r="206" spans="1:4" ht="15">
      <c r="A206" s="64"/>
      <c r="B206" s="64"/>
      <c r="C206" s="64"/>
      <c r="D206" s="64"/>
    </row>
    <row r="207" spans="1:4" ht="15">
      <c r="A207" s="64"/>
      <c r="B207" s="64"/>
      <c r="C207" s="64"/>
      <c r="D207" s="64"/>
    </row>
    <row r="208" spans="1:4" ht="15">
      <c r="A208" s="64"/>
      <c r="B208" s="64"/>
      <c r="C208" s="64"/>
      <c r="D208" s="64"/>
    </row>
    <row r="209" spans="1:4" ht="15">
      <c r="A209" s="64"/>
      <c r="B209" s="64"/>
      <c r="C209" s="64"/>
      <c r="D209" s="64"/>
    </row>
    <row r="210" spans="1:4" ht="15">
      <c r="A210" s="64"/>
      <c r="B210" s="64"/>
      <c r="C210" s="64"/>
      <c r="D210" s="64"/>
    </row>
    <row r="211" spans="1:4" ht="15">
      <c r="A211" s="64"/>
      <c r="B211" s="64"/>
      <c r="C211" s="64"/>
      <c r="D211" s="64"/>
    </row>
    <row r="212" spans="1:4" ht="15">
      <c r="A212" s="64"/>
      <c r="B212" s="64"/>
      <c r="C212" s="64"/>
      <c r="D212" s="64"/>
    </row>
    <row r="213" spans="1:4" ht="15">
      <c r="A213" s="64"/>
      <c r="B213" s="64"/>
      <c r="C213" s="64"/>
      <c r="D213" s="64"/>
    </row>
    <row r="214" spans="1:4" ht="15">
      <c r="A214" s="64"/>
      <c r="B214" s="64"/>
      <c r="C214" s="64"/>
      <c r="D214" s="64"/>
    </row>
    <row r="215" spans="1:4" ht="15">
      <c r="A215" s="64"/>
      <c r="B215" s="64"/>
      <c r="C215" s="64"/>
      <c r="D215" s="64"/>
    </row>
    <row r="216" spans="1:4" ht="15">
      <c r="A216" s="64"/>
      <c r="B216" s="64"/>
      <c r="C216" s="64"/>
      <c r="D216" s="64"/>
    </row>
    <row r="217" spans="1:4" ht="15">
      <c r="A217" s="64"/>
      <c r="B217" s="64"/>
      <c r="C217" s="64"/>
      <c r="D217" s="64"/>
    </row>
    <row r="218" spans="1:4" ht="15">
      <c r="A218" s="64"/>
      <c r="B218" s="64"/>
      <c r="C218" s="64"/>
      <c r="D218" s="64"/>
    </row>
    <row r="219" spans="1:4" ht="15">
      <c r="A219" s="64"/>
      <c r="B219" s="64"/>
      <c r="C219" s="64"/>
      <c r="D219" s="64"/>
    </row>
    <row r="220" spans="1:4" ht="15">
      <c r="A220" s="64"/>
      <c r="B220" s="64"/>
      <c r="C220" s="64"/>
      <c r="D220" s="64"/>
    </row>
    <row r="221" spans="1:4" ht="15">
      <c r="A221" s="64"/>
      <c r="B221" s="64"/>
      <c r="C221" s="64"/>
      <c r="D221" s="64"/>
    </row>
    <row r="222" spans="1:4" ht="15">
      <c r="A222" s="64"/>
      <c r="B222" s="64"/>
      <c r="C222" s="64"/>
      <c r="D222" s="64"/>
    </row>
    <row r="223" spans="1:4" ht="15">
      <c r="A223" s="64"/>
      <c r="B223" s="64"/>
      <c r="C223" s="64"/>
      <c r="D223" s="64"/>
    </row>
    <row r="224" spans="1:4" ht="15">
      <c r="A224" s="64"/>
      <c r="B224" s="64"/>
      <c r="C224" s="64"/>
      <c r="D224" s="64"/>
    </row>
    <row r="225" spans="1:4" ht="15">
      <c r="A225" s="64"/>
      <c r="B225" s="64"/>
      <c r="C225" s="64"/>
      <c r="D225" s="64"/>
    </row>
    <row r="226" spans="1:4" ht="15">
      <c r="A226" s="64"/>
      <c r="B226" s="64"/>
      <c r="C226" s="64"/>
      <c r="D226" s="64"/>
    </row>
    <row r="227" spans="1:4" ht="15">
      <c r="A227" s="64"/>
      <c r="B227" s="64"/>
      <c r="C227" s="64"/>
      <c r="D227" s="64"/>
    </row>
    <row r="228" spans="1:4" ht="15">
      <c r="A228" s="64"/>
      <c r="B228" s="64"/>
      <c r="C228" s="64"/>
      <c r="D228" s="64"/>
    </row>
    <row r="229" spans="1:4" ht="15">
      <c r="A229" s="64"/>
      <c r="B229" s="64"/>
      <c r="C229" s="64"/>
      <c r="D229" s="64"/>
    </row>
  </sheetData>
  <sheetProtection/>
  <mergeCells count="5">
    <mergeCell ref="A1:D1"/>
    <mergeCell ref="A2:D2"/>
    <mergeCell ref="A3:D3"/>
    <mergeCell ref="A4:D4"/>
    <mergeCell ref="A6:D6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scale="88" r:id="rId1"/>
  <rowBreaks count="1" manualBreakCount="1">
    <brk id="72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D28"/>
  <sheetViews>
    <sheetView view="pageBreakPreview" zoomScaleSheetLayoutView="100" zoomScalePageLayoutView="0" workbookViewId="0" topLeftCell="A10">
      <selection activeCell="A22" sqref="A22:D22"/>
    </sheetView>
  </sheetViews>
  <sheetFormatPr defaultColWidth="9.140625" defaultRowHeight="15"/>
  <cols>
    <col min="2" max="2" width="63.00390625" style="0" customWidth="1"/>
    <col min="3" max="3" width="15.8515625" style="0" customWidth="1"/>
    <col min="4" max="4" width="16.00390625" style="0" customWidth="1"/>
  </cols>
  <sheetData>
    <row r="1" spans="1:4" ht="15">
      <c r="A1" s="165" t="s">
        <v>308</v>
      </c>
      <c r="B1" s="165"/>
      <c r="C1" s="165"/>
      <c r="D1" s="165"/>
    </row>
    <row r="2" spans="1:4" ht="15">
      <c r="A2" s="165" t="s">
        <v>94</v>
      </c>
      <c r="B2" s="165"/>
      <c r="C2" s="165"/>
      <c r="D2" s="165"/>
    </row>
    <row r="3" spans="1:4" ht="15">
      <c r="A3" s="165" t="s">
        <v>93</v>
      </c>
      <c r="B3" s="165"/>
      <c r="C3" s="165"/>
      <c r="D3" s="165"/>
    </row>
    <row r="4" spans="1:4" ht="15">
      <c r="A4" s="165" t="s">
        <v>423</v>
      </c>
      <c r="B4" s="165"/>
      <c r="C4" s="165"/>
      <c r="D4" s="165"/>
    </row>
    <row r="5" spans="1:3" ht="15">
      <c r="A5" s="89"/>
      <c r="B5" s="90"/>
      <c r="C5" s="90"/>
    </row>
    <row r="6" spans="1:4" ht="56.25" customHeight="1">
      <c r="A6" s="177" t="s">
        <v>416</v>
      </c>
      <c r="B6" s="177"/>
      <c r="C6" s="177"/>
      <c r="D6" s="177"/>
    </row>
    <row r="7" spans="1:3" ht="15">
      <c r="A7" s="66"/>
      <c r="B7" s="66"/>
      <c r="C7" s="66"/>
    </row>
    <row r="8" spans="1:4" ht="15">
      <c r="A8" s="66"/>
      <c r="B8" s="66"/>
      <c r="C8" s="83"/>
      <c r="D8" s="83" t="s">
        <v>92</v>
      </c>
    </row>
    <row r="9" spans="1:4" ht="16.5">
      <c r="A9" s="91" t="s">
        <v>298</v>
      </c>
      <c r="B9" s="183" t="s">
        <v>299</v>
      </c>
      <c r="C9" s="184"/>
      <c r="D9" s="92" t="s">
        <v>89</v>
      </c>
    </row>
    <row r="10" spans="1:4" ht="16.5">
      <c r="A10" s="93"/>
      <c r="B10" s="185" t="s">
        <v>300</v>
      </c>
      <c r="C10" s="186"/>
      <c r="D10" s="94">
        <f>D11+D13</f>
        <v>7476262</v>
      </c>
    </row>
    <row r="11" spans="1:4" ht="16.5">
      <c r="A11" s="91" t="s">
        <v>301</v>
      </c>
      <c r="B11" s="187" t="s">
        <v>302</v>
      </c>
      <c r="C11" s="188"/>
      <c r="D11" s="95">
        <f>D12</f>
        <v>894961</v>
      </c>
    </row>
    <row r="12" spans="1:4" ht="45" customHeight="1">
      <c r="A12" s="96" t="s">
        <v>303</v>
      </c>
      <c r="B12" s="189" t="s">
        <v>304</v>
      </c>
      <c r="C12" s="190"/>
      <c r="D12" s="97">
        <v>894961</v>
      </c>
    </row>
    <row r="13" spans="1:4" ht="16.5">
      <c r="A13" s="96" t="s">
        <v>305</v>
      </c>
      <c r="B13" s="187" t="s">
        <v>306</v>
      </c>
      <c r="C13" s="188"/>
      <c r="D13" s="95">
        <f>D14</f>
        <v>6581301</v>
      </c>
    </row>
    <row r="14" spans="1:4" ht="30" customHeight="1">
      <c r="A14" s="96" t="s">
        <v>303</v>
      </c>
      <c r="B14" s="189" t="s">
        <v>307</v>
      </c>
      <c r="C14" s="190"/>
      <c r="D14" s="97">
        <v>6581301</v>
      </c>
    </row>
    <row r="17" spans="1:4" ht="15">
      <c r="A17" s="165" t="s">
        <v>120</v>
      </c>
      <c r="B17" s="165"/>
      <c r="C17" s="165"/>
      <c r="D17" s="165"/>
    </row>
    <row r="18" spans="1:4" ht="15">
      <c r="A18" s="165" t="s">
        <v>94</v>
      </c>
      <c r="B18" s="165"/>
      <c r="C18" s="165"/>
      <c r="D18" s="165"/>
    </row>
    <row r="19" spans="1:4" ht="15">
      <c r="A19" s="165" t="s">
        <v>309</v>
      </c>
      <c r="B19" s="165"/>
      <c r="C19" s="165"/>
      <c r="D19" s="165"/>
    </row>
    <row r="20" spans="1:4" ht="15">
      <c r="A20" s="165" t="s">
        <v>424</v>
      </c>
      <c r="B20" s="165"/>
      <c r="C20" s="165"/>
      <c r="D20" s="165"/>
    </row>
    <row r="21" spans="1:3" ht="15">
      <c r="A21" s="98"/>
      <c r="B21" s="99"/>
      <c r="C21" s="99"/>
    </row>
    <row r="22" spans="1:4" ht="36.75" customHeight="1">
      <c r="A22" s="177" t="s">
        <v>415</v>
      </c>
      <c r="B22" s="177"/>
      <c r="C22" s="177"/>
      <c r="D22" s="177"/>
    </row>
    <row r="23" spans="1:3" ht="15">
      <c r="A23" s="66"/>
      <c r="B23" s="66"/>
      <c r="C23" s="66"/>
    </row>
    <row r="24" spans="1:4" ht="15">
      <c r="A24" s="66"/>
      <c r="B24" s="66"/>
      <c r="C24" s="83"/>
      <c r="D24" s="83" t="s">
        <v>92</v>
      </c>
    </row>
    <row r="25" spans="1:4" ht="15">
      <c r="A25" s="100" t="s">
        <v>298</v>
      </c>
      <c r="B25" s="193" t="s">
        <v>299</v>
      </c>
      <c r="C25" s="194"/>
      <c r="D25" s="101" t="s">
        <v>89</v>
      </c>
    </row>
    <row r="26" spans="1:4" ht="15">
      <c r="A26" s="93"/>
      <c r="B26" s="195" t="s">
        <v>300</v>
      </c>
      <c r="C26" s="196"/>
      <c r="D26" s="102">
        <f>SUM(D27:D28)</f>
        <v>1000000</v>
      </c>
    </row>
    <row r="27" spans="1:4" ht="81.75" customHeight="1">
      <c r="A27" s="103">
        <v>1</v>
      </c>
      <c r="B27" s="189" t="s">
        <v>310</v>
      </c>
      <c r="C27" s="190"/>
      <c r="D27" s="104">
        <v>250000</v>
      </c>
    </row>
    <row r="28" spans="1:4" ht="49.5" customHeight="1">
      <c r="A28" s="105">
        <v>2</v>
      </c>
      <c r="B28" s="191" t="s">
        <v>311</v>
      </c>
      <c r="C28" s="192"/>
      <c r="D28" s="106">
        <v>750000</v>
      </c>
    </row>
  </sheetData>
  <sheetProtection/>
  <mergeCells count="20">
    <mergeCell ref="B27:C27"/>
    <mergeCell ref="B28:C28"/>
    <mergeCell ref="A18:D18"/>
    <mergeCell ref="A19:D19"/>
    <mergeCell ref="A20:D20"/>
    <mergeCell ref="A22:D22"/>
    <mergeCell ref="B25:C25"/>
    <mergeCell ref="B26:C26"/>
    <mergeCell ref="B10:C10"/>
    <mergeCell ref="B11:C11"/>
    <mergeCell ref="B12:C12"/>
    <mergeCell ref="B13:C13"/>
    <mergeCell ref="B14:C14"/>
    <mergeCell ref="A17:D17"/>
    <mergeCell ref="A1:D1"/>
    <mergeCell ref="A2:D2"/>
    <mergeCell ref="A3:D3"/>
    <mergeCell ref="A4:D4"/>
    <mergeCell ref="A6:D6"/>
    <mergeCell ref="B9:C9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scale="90" r:id="rId1"/>
  <rowBreaks count="1" manualBreakCount="1">
    <brk id="16" max="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14"/>
  <sheetViews>
    <sheetView tabSelected="1" view="pageBreakPreview" zoomScaleSheetLayoutView="100" zoomScalePageLayoutView="0" workbookViewId="0" topLeftCell="A2">
      <selection activeCell="H12" sqref="H12:I12"/>
    </sheetView>
  </sheetViews>
  <sheetFormatPr defaultColWidth="9.140625" defaultRowHeight="15"/>
  <cols>
    <col min="1" max="1" width="3.00390625" style="0" bestFit="1" customWidth="1"/>
    <col min="2" max="5" width="2.7109375" style="0" bestFit="1" customWidth="1"/>
    <col min="6" max="6" width="5.57421875" style="0" bestFit="1" customWidth="1"/>
    <col min="7" max="7" width="4.00390625" style="0" bestFit="1" customWidth="1"/>
    <col min="8" max="8" width="57.00390625" style="0" customWidth="1"/>
    <col min="9" max="9" width="13.140625" style="0" customWidth="1"/>
    <col min="10" max="10" width="14.00390625" style="0" bestFit="1" customWidth="1"/>
    <col min="11" max="11" width="12.8515625" style="0" bestFit="1" customWidth="1"/>
  </cols>
  <sheetData>
    <row r="1" spans="1:10" ht="15">
      <c r="A1" s="66"/>
      <c r="B1" s="66"/>
      <c r="C1" s="66"/>
      <c r="D1" s="66"/>
      <c r="E1" s="66"/>
      <c r="F1" s="66"/>
      <c r="G1" s="66"/>
      <c r="H1" s="176" t="s">
        <v>386</v>
      </c>
      <c r="I1" s="176"/>
      <c r="J1" s="176"/>
    </row>
    <row r="2" spans="1:10" ht="15">
      <c r="A2" s="66"/>
      <c r="B2" s="66"/>
      <c r="C2" s="66"/>
      <c r="D2" s="66"/>
      <c r="E2" s="66"/>
      <c r="F2" s="66"/>
      <c r="G2" s="66"/>
      <c r="H2" s="176" t="s">
        <v>94</v>
      </c>
      <c r="I2" s="176"/>
      <c r="J2" s="176"/>
    </row>
    <row r="3" spans="1:10" ht="15">
      <c r="A3" s="66"/>
      <c r="B3" s="66"/>
      <c r="C3" s="66"/>
      <c r="D3" s="66"/>
      <c r="E3" s="66"/>
      <c r="F3" s="66"/>
      <c r="G3" s="66"/>
      <c r="H3" s="176" t="s">
        <v>312</v>
      </c>
      <c r="I3" s="176"/>
      <c r="J3" s="176"/>
    </row>
    <row r="4" spans="1:10" ht="15">
      <c r="A4" s="66"/>
      <c r="B4" s="66"/>
      <c r="C4" s="66"/>
      <c r="D4" s="66"/>
      <c r="E4" s="66"/>
      <c r="F4" s="66"/>
      <c r="G4" s="66"/>
      <c r="H4" s="176" t="s">
        <v>421</v>
      </c>
      <c r="I4" s="176"/>
      <c r="J4" s="176"/>
    </row>
    <row r="5" spans="1:9" ht="15">
      <c r="A5" s="66"/>
      <c r="B5" s="66"/>
      <c r="C5" s="66"/>
      <c r="D5" s="66"/>
      <c r="E5" s="66"/>
      <c r="F5" s="66"/>
      <c r="G5" s="66"/>
      <c r="H5" s="66"/>
      <c r="I5" s="66"/>
    </row>
    <row r="6" spans="1:10" ht="52.5" customHeight="1">
      <c r="A6" s="197" t="s">
        <v>417</v>
      </c>
      <c r="B6" s="197"/>
      <c r="C6" s="197"/>
      <c r="D6" s="197"/>
      <c r="E6" s="197"/>
      <c r="F6" s="197"/>
      <c r="G6" s="197"/>
      <c r="H6" s="197"/>
      <c r="I6" s="197"/>
      <c r="J6" s="197"/>
    </row>
    <row r="7" spans="9:10" s="107" customFormat="1" ht="12.75">
      <c r="I7" s="108"/>
      <c r="J7" s="108" t="s">
        <v>92</v>
      </c>
    </row>
    <row r="8" spans="1:10" ht="15">
      <c r="A8" s="198" t="s">
        <v>91</v>
      </c>
      <c r="B8" s="198"/>
      <c r="C8" s="198"/>
      <c r="D8" s="198"/>
      <c r="E8" s="198"/>
      <c r="F8" s="198"/>
      <c r="G8" s="198"/>
      <c r="H8" s="199" t="s">
        <v>313</v>
      </c>
      <c r="I8" s="200"/>
      <c r="J8" s="109" t="s">
        <v>314</v>
      </c>
    </row>
    <row r="9" spans="1:10" ht="15">
      <c r="A9" s="198">
        <v>1</v>
      </c>
      <c r="B9" s="198"/>
      <c r="C9" s="198"/>
      <c r="D9" s="198"/>
      <c r="E9" s="198"/>
      <c r="F9" s="198"/>
      <c r="G9" s="198"/>
      <c r="H9" s="204">
        <v>2</v>
      </c>
      <c r="I9" s="205"/>
      <c r="J9" s="110">
        <v>3</v>
      </c>
    </row>
    <row r="10" spans="1:10" ht="45" customHeight="1">
      <c r="A10" s="111" t="s">
        <v>73</v>
      </c>
      <c r="B10" s="112" t="s">
        <v>95</v>
      </c>
      <c r="C10" s="112" t="s">
        <v>73</v>
      </c>
      <c r="D10" s="112" t="s">
        <v>9</v>
      </c>
      <c r="E10" s="112" t="s">
        <v>41</v>
      </c>
      <c r="F10" s="112" t="s">
        <v>3</v>
      </c>
      <c r="G10" s="113" t="s">
        <v>315</v>
      </c>
      <c r="H10" s="189" t="s">
        <v>316</v>
      </c>
      <c r="I10" s="190"/>
      <c r="J10" s="114">
        <v>5200000</v>
      </c>
    </row>
    <row r="11" spans="1:10" ht="30" customHeight="1">
      <c r="A11" s="111" t="s">
        <v>73</v>
      </c>
      <c r="B11" s="112" t="s">
        <v>6</v>
      </c>
      <c r="C11" s="112" t="s">
        <v>9</v>
      </c>
      <c r="D11" s="112" t="s">
        <v>9</v>
      </c>
      <c r="E11" s="112" t="s">
        <v>41</v>
      </c>
      <c r="F11" s="112" t="s">
        <v>3</v>
      </c>
      <c r="G11" s="113" t="s">
        <v>315</v>
      </c>
      <c r="H11" s="189" t="s">
        <v>233</v>
      </c>
      <c r="I11" s="190"/>
      <c r="J11" s="114">
        <v>5200000</v>
      </c>
    </row>
    <row r="12" spans="1:10" ht="45" customHeight="1">
      <c r="A12" s="111" t="s">
        <v>73</v>
      </c>
      <c r="B12" s="112" t="s">
        <v>95</v>
      </c>
      <c r="C12" s="112" t="s">
        <v>73</v>
      </c>
      <c r="D12" s="112" t="s">
        <v>9</v>
      </c>
      <c r="E12" s="112" t="s">
        <v>41</v>
      </c>
      <c r="F12" s="112" t="s">
        <v>3</v>
      </c>
      <c r="G12" s="113" t="s">
        <v>150</v>
      </c>
      <c r="H12" s="189" t="s">
        <v>317</v>
      </c>
      <c r="I12" s="190"/>
      <c r="J12" s="114">
        <v>0</v>
      </c>
    </row>
    <row r="13" spans="1:10" ht="37.5" customHeight="1">
      <c r="A13" s="111" t="s">
        <v>73</v>
      </c>
      <c r="B13" s="112" t="s">
        <v>6</v>
      </c>
      <c r="C13" s="112" t="s">
        <v>9</v>
      </c>
      <c r="D13" s="112" t="s">
        <v>9</v>
      </c>
      <c r="E13" s="112" t="s">
        <v>41</v>
      </c>
      <c r="F13" s="112" t="s">
        <v>3</v>
      </c>
      <c r="G13" s="113" t="s">
        <v>150</v>
      </c>
      <c r="H13" s="189" t="s">
        <v>318</v>
      </c>
      <c r="I13" s="190"/>
      <c r="J13" s="114">
        <v>-5200000</v>
      </c>
    </row>
    <row r="14" spans="1:10" ht="28.5" customHeight="1">
      <c r="A14" s="193"/>
      <c r="B14" s="201"/>
      <c r="C14" s="201"/>
      <c r="D14" s="201"/>
      <c r="E14" s="201"/>
      <c r="F14" s="201"/>
      <c r="G14" s="194"/>
      <c r="H14" s="202" t="s">
        <v>319</v>
      </c>
      <c r="I14" s="203"/>
      <c r="J14" s="114">
        <f>J10+J11+J13</f>
        <v>5200000</v>
      </c>
    </row>
  </sheetData>
  <sheetProtection/>
  <mergeCells count="15">
    <mergeCell ref="A14:G14"/>
    <mergeCell ref="H14:I14"/>
    <mergeCell ref="A9:G9"/>
    <mergeCell ref="H9:I9"/>
    <mergeCell ref="H10:I10"/>
    <mergeCell ref="H11:I11"/>
    <mergeCell ref="H12:I12"/>
    <mergeCell ref="H13:I13"/>
    <mergeCell ref="H1:J1"/>
    <mergeCell ref="H2:J2"/>
    <mergeCell ref="H3:J3"/>
    <mergeCell ref="H4:J4"/>
    <mergeCell ref="A6:J6"/>
    <mergeCell ref="A8:G8"/>
    <mergeCell ref="H8:I8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2016-01-11T09:29:09Z</cp:lastPrinted>
  <dcterms:created xsi:type="dcterms:W3CDTF">2013-12-06T14:50:21Z</dcterms:created>
  <dcterms:modified xsi:type="dcterms:W3CDTF">2016-10-04T12:59:10Z</dcterms:modified>
  <cp:category/>
  <cp:version/>
  <cp:contentType/>
  <cp:contentStatus/>
</cp:coreProperties>
</file>