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5480" windowHeight="7776" tabRatio="875" activeTab="3"/>
  </bookViews>
  <sheets>
    <sheet name="1-доходы 19" sheetId="33" r:id="rId1"/>
    <sheet name="3-  ведом 19" sheetId="34" r:id="rId2"/>
    <sheet name="4-  раздел 19" sheetId="38" r:id="rId3"/>
    <sheet name="5-целевые 19" sheetId="36" r:id="rId4"/>
  </sheets>
  <calcPr calcId="124519"/>
</workbook>
</file>

<file path=xl/calcChain.xml><?xml version="1.0" encoding="utf-8"?>
<calcChain xmlns="http://schemas.openxmlformats.org/spreadsheetml/2006/main">
  <c r="F70" i="36"/>
  <c r="E70"/>
  <c r="D70"/>
  <c r="F72"/>
  <c r="F116" i="38"/>
  <c r="F113" s="1"/>
  <c r="E116"/>
  <c r="G118"/>
  <c r="H116" i="34"/>
  <c r="G116"/>
  <c r="F116"/>
  <c r="H118"/>
  <c r="F24" i="36"/>
  <c r="F23" s="1"/>
  <c r="F22" s="1"/>
  <c r="E23"/>
  <c r="E22" s="1"/>
  <c r="D23"/>
  <c r="D22" s="1"/>
  <c r="G164" i="38"/>
  <c r="G163" s="1"/>
  <c r="G162" s="1"/>
  <c r="G157" s="1"/>
  <c r="G156" s="1"/>
  <c r="F163"/>
  <c r="E163"/>
  <c r="F162"/>
  <c r="E162"/>
  <c r="G161"/>
  <c r="G160"/>
  <c r="F160"/>
  <c r="E160"/>
  <c r="G159"/>
  <c r="F159"/>
  <c r="E159"/>
  <c r="G158"/>
  <c r="F158"/>
  <c r="E158"/>
  <c r="E157"/>
  <c r="E156" s="1"/>
  <c r="G155"/>
  <c r="G154" s="1"/>
  <c r="G153" s="1"/>
  <c r="G152" s="1"/>
  <c r="F154"/>
  <c r="E154"/>
  <c r="E153" s="1"/>
  <c r="E152" s="1"/>
  <c r="F153"/>
  <c r="F152" s="1"/>
  <c r="G151"/>
  <c r="G150"/>
  <c r="F150"/>
  <c r="E150"/>
  <c r="G149"/>
  <c r="F149"/>
  <c r="E149"/>
  <c r="G148"/>
  <c r="F148"/>
  <c r="E148"/>
  <c r="G147"/>
  <c r="F147"/>
  <c r="F146" s="1"/>
  <c r="E147"/>
  <c r="G145"/>
  <c r="G144" s="1"/>
  <c r="F144"/>
  <c r="E144"/>
  <c r="G143"/>
  <c r="G142" s="1"/>
  <c r="F142"/>
  <c r="F141" s="1"/>
  <c r="F140" s="1"/>
  <c r="E142"/>
  <c r="E141" s="1"/>
  <c r="E140" s="1"/>
  <c r="G139"/>
  <c r="G138" s="1"/>
  <c r="F138"/>
  <c r="E138"/>
  <c r="E135" s="1"/>
  <c r="E134" s="1"/>
  <c r="E133" s="1"/>
  <c r="E132" s="1"/>
  <c r="G137"/>
  <c r="G136"/>
  <c r="F136"/>
  <c r="E136"/>
  <c r="G131"/>
  <c r="G130" s="1"/>
  <c r="G129" s="1"/>
  <c r="F130"/>
  <c r="F129" s="1"/>
  <c r="E130"/>
  <c r="E129"/>
  <c r="G128"/>
  <c r="G127"/>
  <c r="F127"/>
  <c r="E127"/>
  <c r="G126"/>
  <c r="F126"/>
  <c r="E126"/>
  <c r="G125"/>
  <c r="G124" s="1"/>
  <c r="G123" s="1"/>
  <c r="F124"/>
  <c r="E124"/>
  <c r="F123"/>
  <c r="E123"/>
  <c r="G122"/>
  <c r="G121" s="1"/>
  <c r="G120" s="1"/>
  <c r="G119" s="1"/>
  <c r="F121"/>
  <c r="E121"/>
  <c r="E120" s="1"/>
  <c r="E119" s="1"/>
  <c r="F120"/>
  <c r="F119" s="1"/>
  <c r="G117"/>
  <c r="G116" s="1"/>
  <c r="G113" s="1"/>
  <c r="G115"/>
  <c r="G114"/>
  <c r="F114"/>
  <c r="E114"/>
  <c r="E113" s="1"/>
  <c r="G112"/>
  <c r="G111" s="1"/>
  <c r="G110" s="1"/>
  <c r="F111"/>
  <c r="F110" s="1"/>
  <c r="E111"/>
  <c r="E110" s="1"/>
  <c r="G107"/>
  <c r="G106" s="1"/>
  <c r="G105" s="1"/>
  <c r="F106"/>
  <c r="F105" s="1"/>
  <c r="E106"/>
  <c r="E105"/>
  <c r="E101" s="1"/>
  <c r="G104"/>
  <c r="G103"/>
  <c r="F103"/>
  <c r="E103"/>
  <c r="G102"/>
  <c r="F102"/>
  <c r="E102"/>
  <c r="G100"/>
  <c r="G99" s="1"/>
  <c r="G98" s="1"/>
  <c r="G97" s="1"/>
  <c r="F99"/>
  <c r="F98" s="1"/>
  <c r="F97" s="1"/>
  <c r="E99"/>
  <c r="E98" s="1"/>
  <c r="E97" s="1"/>
  <c r="G96"/>
  <c r="G95" s="1"/>
  <c r="G94" s="1"/>
  <c r="G93" s="1"/>
  <c r="F95"/>
  <c r="E95"/>
  <c r="F94"/>
  <c r="E94"/>
  <c r="F93"/>
  <c r="E93"/>
  <c r="G91"/>
  <c r="G90" s="1"/>
  <c r="G89" s="1"/>
  <c r="G88" s="1"/>
  <c r="G87" s="1"/>
  <c r="F90"/>
  <c r="F89" s="1"/>
  <c r="F88" s="1"/>
  <c r="F87" s="1"/>
  <c r="E90"/>
  <c r="E89" s="1"/>
  <c r="E88" s="1"/>
  <c r="E87" s="1"/>
  <c r="G85"/>
  <c r="G84" s="1"/>
  <c r="G83" s="1"/>
  <c r="G82" s="1"/>
  <c r="F84"/>
  <c r="F83" s="1"/>
  <c r="F82" s="1"/>
  <c r="E84"/>
  <c r="E83" s="1"/>
  <c r="E82" s="1"/>
  <c r="G81"/>
  <c r="G80" s="1"/>
  <c r="G79" s="1"/>
  <c r="G78" s="1"/>
  <c r="F80"/>
  <c r="E80"/>
  <c r="F79"/>
  <c r="E79"/>
  <c r="F78"/>
  <c r="E78"/>
  <c r="G77"/>
  <c r="G76"/>
  <c r="F76"/>
  <c r="E76"/>
  <c r="G75"/>
  <c r="F75"/>
  <c r="E75"/>
  <c r="G74"/>
  <c r="F74"/>
  <c r="E74"/>
  <c r="G72"/>
  <c r="G71" s="1"/>
  <c r="G70" s="1"/>
  <c r="F71"/>
  <c r="F70" s="1"/>
  <c r="E71"/>
  <c r="E70" s="1"/>
  <c r="G69"/>
  <c r="G68" s="1"/>
  <c r="G67" s="1"/>
  <c r="F68"/>
  <c r="F67" s="1"/>
  <c r="F66" s="1"/>
  <c r="F65" s="1"/>
  <c r="E68"/>
  <c r="E67"/>
  <c r="G63"/>
  <c r="G62" s="1"/>
  <c r="G61" s="1"/>
  <c r="G60" s="1"/>
  <c r="F62"/>
  <c r="F61" s="1"/>
  <c r="F60" s="1"/>
  <c r="E62"/>
  <c r="E61" s="1"/>
  <c r="E60" s="1"/>
  <c r="G59"/>
  <c r="G58" s="1"/>
  <c r="G57" s="1"/>
  <c r="G56" s="1"/>
  <c r="F58"/>
  <c r="F57" s="1"/>
  <c r="F56" s="1"/>
  <c r="E58"/>
  <c r="E57" s="1"/>
  <c r="E56" s="1"/>
  <c r="G54"/>
  <c r="G53"/>
  <c r="F53"/>
  <c r="E53"/>
  <c r="G52"/>
  <c r="F52"/>
  <c r="E52"/>
  <c r="G51"/>
  <c r="F51"/>
  <c r="E51"/>
  <c r="G50"/>
  <c r="F50"/>
  <c r="E50"/>
  <c r="G48"/>
  <c r="G47" s="1"/>
  <c r="F47"/>
  <c r="E47"/>
  <c r="G46"/>
  <c r="G45" s="1"/>
  <c r="F45"/>
  <c r="F44" s="1"/>
  <c r="F43" s="1"/>
  <c r="F42" s="1"/>
  <c r="F41" s="1"/>
  <c r="F40" s="1"/>
  <c r="E45"/>
  <c r="E44" s="1"/>
  <c r="E43" s="1"/>
  <c r="E42" s="1"/>
  <c r="E41" s="1"/>
  <c r="E40" s="1"/>
  <c r="G39"/>
  <c r="G38" s="1"/>
  <c r="G37" s="1"/>
  <c r="F38"/>
  <c r="E38"/>
  <c r="F37"/>
  <c r="E37"/>
  <c r="G36"/>
  <c r="G35" s="1"/>
  <c r="G34" s="1"/>
  <c r="F35"/>
  <c r="F34" s="1"/>
  <c r="E35"/>
  <c r="E34" s="1"/>
  <c r="E33" s="1"/>
  <c r="E32" s="1"/>
  <c r="G31"/>
  <c r="G30" s="1"/>
  <c r="G29" s="1"/>
  <c r="G28" s="1"/>
  <c r="G27" s="1"/>
  <c r="F30"/>
  <c r="F29" s="1"/>
  <c r="F28" s="1"/>
  <c r="F27" s="1"/>
  <c r="E30"/>
  <c r="E29" s="1"/>
  <c r="E28" s="1"/>
  <c r="E27" s="1"/>
  <c r="G26"/>
  <c r="G25" s="1"/>
  <c r="G24" s="1"/>
  <c r="F25"/>
  <c r="E25"/>
  <c r="F24"/>
  <c r="E24"/>
  <c r="G22"/>
  <c r="F22"/>
  <c r="E22"/>
  <c r="G21"/>
  <c r="G20" s="1"/>
  <c r="G19" s="1"/>
  <c r="F20"/>
  <c r="E20"/>
  <c r="E19" s="1"/>
  <c r="E18" s="1"/>
  <c r="E17" s="1"/>
  <c r="G16"/>
  <c r="G15" s="1"/>
  <c r="G14" s="1"/>
  <c r="G13" s="1"/>
  <c r="G12" s="1"/>
  <c r="F15"/>
  <c r="F14" s="1"/>
  <c r="F13" s="1"/>
  <c r="F12" s="1"/>
  <c r="E15"/>
  <c r="E14" s="1"/>
  <c r="E13" s="1"/>
  <c r="E12" s="1"/>
  <c r="H31" i="34"/>
  <c r="H30" s="1"/>
  <c r="H29" s="1"/>
  <c r="H28" s="1"/>
  <c r="H27" s="1"/>
  <c r="H11" s="1"/>
  <c r="G30"/>
  <c r="G29" s="1"/>
  <c r="G28" s="1"/>
  <c r="G27" s="1"/>
  <c r="G11" s="1"/>
  <c r="F30"/>
  <c r="F29" s="1"/>
  <c r="F28" s="1"/>
  <c r="F27" s="1"/>
  <c r="F11" s="1"/>
  <c r="F116" i="36"/>
  <c r="F115" s="1"/>
  <c r="F114" s="1"/>
  <c r="E115"/>
  <c r="D115"/>
  <c r="E114"/>
  <c r="D114"/>
  <c r="F113"/>
  <c r="F112" s="1"/>
  <c r="F111" s="1"/>
  <c r="E112"/>
  <c r="E111" s="1"/>
  <c r="D112"/>
  <c r="D111"/>
  <c r="F99"/>
  <c r="F98" s="1"/>
  <c r="F97" s="1"/>
  <c r="E98"/>
  <c r="D98"/>
  <c r="E97"/>
  <c r="D97"/>
  <c r="F92"/>
  <c r="F91" s="1"/>
  <c r="F90" s="1"/>
  <c r="E91"/>
  <c r="E90" s="1"/>
  <c r="D91"/>
  <c r="D90" s="1"/>
  <c r="H39" i="34"/>
  <c r="F26" i="36"/>
  <c r="F25" s="1"/>
  <c r="E25"/>
  <c r="D25"/>
  <c r="F133"/>
  <c r="F132" s="1"/>
  <c r="E132"/>
  <c r="D132"/>
  <c r="F131"/>
  <c r="F130" s="1"/>
  <c r="E130"/>
  <c r="D130"/>
  <c r="D129" s="1"/>
  <c r="D128" s="1"/>
  <c r="D127" s="1"/>
  <c r="F126"/>
  <c r="F125" s="1"/>
  <c r="F124" s="1"/>
  <c r="E125"/>
  <c r="E124" s="1"/>
  <c r="D125"/>
  <c r="D124"/>
  <c r="F123"/>
  <c r="F122"/>
  <c r="E122"/>
  <c r="D122"/>
  <c r="F121"/>
  <c r="E121"/>
  <c r="D121"/>
  <c r="F120"/>
  <c r="F119" s="1"/>
  <c r="F118" s="1"/>
  <c r="F117" s="1"/>
  <c r="E119"/>
  <c r="D119"/>
  <c r="E118"/>
  <c r="D118"/>
  <c r="D117" s="1"/>
  <c r="F110"/>
  <c r="F109" s="1"/>
  <c r="F108" s="1"/>
  <c r="E109"/>
  <c r="E108" s="1"/>
  <c r="D109"/>
  <c r="D108" s="1"/>
  <c r="F107"/>
  <c r="F106" s="1"/>
  <c r="F105" s="1"/>
  <c r="F104" s="1"/>
  <c r="E106"/>
  <c r="E105" s="1"/>
  <c r="E104" s="1"/>
  <c r="D106"/>
  <c r="D105"/>
  <c r="D104" s="1"/>
  <c r="F103"/>
  <c r="F102" s="1"/>
  <c r="F101" s="1"/>
  <c r="F100" s="1"/>
  <c r="E102"/>
  <c r="E101" s="1"/>
  <c r="E100" s="1"/>
  <c r="D102"/>
  <c r="D101" s="1"/>
  <c r="D100" s="1"/>
  <c r="F96"/>
  <c r="F95" s="1"/>
  <c r="F94" s="1"/>
  <c r="F93" s="1"/>
  <c r="E95"/>
  <c r="E94" s="1"/>
  <c r="E93" s="1"/>
  <c r="D95"/>
  <c r="D94" s="1"/>
  <c r="D93" s="1"/>
  <c r="F89"/>
  <c r="F88" s="1"/>
  <c r="F87" s="1"/>
  <c r="F86" s="1"/>
  <c r="E88"/>
  <c r="D88"/>
  <c r="D87" s="1"/>
  <c r="D86" s="1"/>
  <c r="E87"/>
  <c r="E86" s="1"/>
  <c r="F85"/>
  <c r="F84" s="1"/>
  <c r="F83" s="1"/>
  <c r="E84"/>
  <c r="E83" s="1"/>
  <c r="D84"/>
  <c r="D83" s="1"/>
  <c r="F82"/>
  <c r="F81" s="1"/>
  <c r="F80" s="1"/>
  <c r="E81"/>
  <c r="E80" s="1"/>
  <c r="D81"/>
  <c r="D80"/>
  <c r="F78"/>
  <c r="F77" s="1"/>
  <c r="E77"/>
  <c r="D77"/>
  <c r="F76"/>
  <c r="F75" s="1"/>
  <c r="E75"/>
  <c r="D75"/>
  <c r="D74" s="1"/>
  <c r="D73" s="1"/>
  <c r="F71"/>
  <c r="F69"/>
  <c r="F68" s="1"/>
  <c r="E68"/>
  <c r="D68"/>
  <c r="F66"/>
  <c r="F65" s="1"/>
  <c r="F64" s="1"/>
  <c r="E65"/>
  <c r="D65"/>
  <c r="D64" s="1"/>
  <c r="E64"/>
  <c r="F62"/>
  <c r="F61" s="1"/>
  <c r="F60" s="1"/>
  <c r="F59" s="1"/>
  <c r="E61"/>
  <c r="E60" s="1"/>
  <c r="E59" s="1"/>
  <c r="D61"/>
  <c r="D60" s="1"/>
  <c r="D59" s="1"/>
  <c r="F58"/>
  <c r="F57" s="1"/>
  <c r="F56" s="1"/>
  <c r="F55" s="1"/>
  <c r="E57"/>
  <c r="E56" s="1"/>
  <c r="E55" s="1"/>
  <c r="D57"/>
  <c r="D56"/>
  <c r="D55" s="1"/>
  <c r="F53"/>
  <c r="E53"/>
  <c r="D53"/>
  <c r="F52"/>
  <c r="F51" s="1"/>
  <c r="F50" s="1"/>
  <c r="F49" s="1"/>
  <c r="E51"/>
  <c r="D51"/>
  <c r="D50" s="1"/>
  <c r="D49" s="1"/>
  <c r="F48"/>
  <c r="F47" s="1"/>
  <c r="F46" s="1"/>
  <c r="F45" s="1"/>
  <c r="E47"/>
  <c r="D47"/>
  <c r="D46" s="1"/>
  <c r="D45" s="1"/>
  <c r="E46"/>
  <c r="E45" s="1"/>
  <c r="F44"/>
  <c r="F43"/>
  <c r="E43"/>
  <c r="D43"/>
  <c r="F42"/>
  <c r="F41" s="1"/>
  <c r="E42"/>
  <c r="E41" s="1"/>
  <c r="D42"/>
  <c r="D41"/>
  <c r="F40"/>
  <c r="F39" s="1"/>
  <c r="F38" s="1"/>
  <c r="F37" s="1"/>
  <c r="E39"/>
  <c r="E38" s="1"/>
  <c r="E37" s="1"/>
  <c r="D39"/>
  <c r="D38" s="1"/>
  <c r="D37" s="1"/>
  <c r="F36"/>
  <c r="F35" s="1"/>
  <c r="F34" s="1"/>
  <c r="E35"/>
  <c r="D35"/>
  <c r="D34" s="1"/>
  <c r="E34"/>
  <c r="F33"/>
  <c r="F32" s="1"/>
  <c r="F31" s="1"/>
  <c r="E32"/>
  <c r="E31" s="1"/>
  <c r="D32"/>
  <c r="D31" s="1"/>
  <c r="F29"/>
  <c r="F28" s="1"/>
  <c r="F27" s="1"/>
  <c r="E28"/>
  <c r="E27" s="1"/>
  <c r="D28"/>
  <c r="D27" s="1"/>
  <c r="F21"/>
  <c r="F20" s="1"/>
  <c r="F19" s="1"/>
  <c r="E20"/>
  <c r="E19" s="1"/>
  <c r="D20"/>
  <c r="D19"/>
  <c r="F18"/>
  <c r="F17"/>
  <c r="F16" s="1"/>
  <c r="E17"/>
  <c r="D17"/>
  <c r="E16"/>
  <c r="D16"/>
  <c r="F15"/>
  <c r="F14" s="1"/>
  <c r="E14"/>
  <c r="D14"/>
  <c r="F13"/>
  <c r="F12" s="1"/>
  <c r="F11" s="1"/>
  <c r="E12"/>
  <c r="E11" s="1"/>
  <c r="D12"/>
  <c r="H164" i="34"/>
  <c r="H163" s="1"/>
  <c r="H162" s="1"/>
  <c r="G163"/>
  <c r="F163"/>
  <c r="G162"/>
  <c r="F162"/>
  <c r="F157" s="1"/>
  <c r="F156" s="1"/>
  <c r="H161"/>
  <c r="H160"/>
  <c r="G160"/>
  <c r="F160"/>
  <c r="H159"/>
  <c r="G159"/>
  <c r="F159"/>
  <c r="H158"/>
  <c r="G158"/>
  <c r="G157" s="1"/>
  <c r="G156" s="1"/>
  <c r="F158"/>
  <c r="H155"/>
  <c r="H154" s="1"/>
  <c r="H153" s="1"/>
  <c r="H152" s="1"/>
  <c r="G154"/>
  <c r="G153" s="1"/>
  <c r="G152" s="1"/>
  <c r="F154"/>
  <c r="F153" s="1"/>
  <c r="F152" s="1"/>
  <c r="H151"/>
  <c r="H150" s="1"/>
  <c r="H149" s="1"/>
  <c r="H148" s="1"/>
  <c r="H147" s="1"/>
  <c r="G150"/>
  <c r="F150"/>
  <c r="F149" s="1"/>
  <c r="F148" s="1"/>
  <c r="F147" s="1"/>
  <c r="G149"/>
  <c r="G148" s="1"/>
  <c r="G147" s="1"/>
  <c r="H145"/>
  <c r="H144" s="1"/>
  <c r="G144"/>
  <c r="F144"/>
  <c r="H143"/>
  <c r="H142" s="1"/>
  <c r="G142"/>
  <c r="F142"/>
  <c r="F141" s="1"/>
  <c r="F140" s="1"/>
  <c r="H139"/>
  <c r="H138" s="1"/>
  <c r="G138"/>
  <c r="F138"/>
  <c r="H137"/>
  <c r="H136" s="1"/>
  <c r="G136"/>
  <c r="F136"/>
  <c r="H131"/>
  <c r="H130" s="1"/>
  <c r="H129" s="1"/>
  <c r="G130"/>
  <c r="G129" s="1"/>
  <c r="F130"/>
  <c r="F129" s="1"/>
  <c r="H128"/>
  <c r="H127" s="1"/>
  <c r="H126" s="1"/>
  <c r="G127"/>
  <c r="G126" s="1"/>
  <c r="F127"/>
  <c r="F126" s="1"/>
  <c r="H125"/>
  <c r="H124" s="1"/>
  <c r="H123" s="1"/>
  <c r="G124"/>
  <c r="G123" s="1"/>
  <c r="F124"/>
  <c r="F123"/>
  <c r="H122"/>
  <c r="H121" s="1"/>
  <c r="H120" s="1"/>
  <c r="H119" s="1"/>
  <c r="G121"/>
  <c r="G120" s="1"/>
  <c r="G119" s="1"/>
  <c r="F121"/>
  <c r="F120" s="1"/>
  <c r="F119" s="1"/>
  <c r="H117"/>
  <c r="H115"/>
  <c r="H114"/>
  <c r="G114"/>
  <c r="F114"/>
  <c r="H112"/>
  <c r="H111" s="1"/>
  <c r="H110" s="1"/>
  <c r="G111"/>
  <c r="G110" s="1"/>
  <c r="F111"/>
  <c r="F110"/>
  <c r="H107"/>
  <c r="H106" s="1"/>
  <c r="H105" s="1"/>
  <c r="G106"/>
  <c r="G105" s="1"/>
  <c r="F106"/>
  <c r="F105" s="1"/>
  <c r="H104"/>
  <c r="H103" s="1"/>
  <c r="H102" s="1"/>
  <c r="G103"/>
  <c r="G102" s="1"/>
  <c r="F103"/>
  <c r="F102" s="1"/>
  <c r="H100"/>
  <c r="H99" s="1"/>
  <c r="H98" s="1"/>
  <c r="H97" s="1"/>
  <c r="G99"/>
  <c r="G98" s="1"/>
  <c r="G97" s="1"/>
  <c r="F99"/>
  <c r="F98"/>
  <c r="F97" s="1"/>
  <c r="H96"/>
  <c r="H95" s="1"/>
  <c r="H94" s="1"/>
  <c r="H93" s="1"/>
  <c r="G95"/>
  <c r="G94" s="1"/>
  <c r="G93" s="1"/>
  <c r="F95"/>
  <c r="F94" s="1"/>
  <c r="F93" s="1"/>
  <c r="H91"/>
  <c r="H90" s="1"/>
  <c r="H89" s="1"/>
  <c r="H88" s="1"/>
  <c r="H87" s="1"/>
  <c r="G90"/>
  <c r="F90"/>
  <c r="G89"/>
  <c r="F89"/>
  <c r="G88"/>
  <c r="F88"/>
  <c r="G87"/>
  <c r="F87"/>
  <c r="H85"/>
  <c r="H84" s="1"/>
  <c r="H83" s="1"/>
  <c r="H82" s="1"/>
  <c r="G84"/>
  <c r="G83" s="1"/>
  <c r="G82" s="1"/>
  <c r="F84"/>
  <c r="F83" s="1"/>
  <c r="F82" s="1"/>
  <c r="H81"/>
  <c r="H80" s="1"/>
  <c r="H79" s="1"/>
  <c r="H78" s="1"/>
  <c r="G80"/>
  <c r="G79" s="1"/>
  <c r="G78" s="1"/>
  <c r="F80"/>
  <c r="F79" s="1"/>
  <c r="F78" s="1"/>
  <c r="H77"/>
  <c r="H76" s="1"/>
  <c r="H75" s="1"/>
  <c r="H74" s="1"/>
  <c r="G76"/>
  <c r="G75" s="1"/>
  <c r="G74" s="1"/>
  <c r="F76"/>
  <c r="F75"/>
  <c r="F74"/>
  <c r="H72"/>
  <c r="H71" s="1"/>
  <c r="H70" s="1"/>
  <c r="G71"/>
  <c r="G70" s="1"/>
  <c r="F71"/>
  <c r="F70" s="1"/>
  <c r="H69"/>
  <c r="H68" s="1"/>
  <c r="H67" s="1"/>
  <c r="G68"/>
  <c r="F68"/>
  <c r="F67" s="1"/>
  <c r="G67"/>
  <c r="G66" s="1"/>
  <c r="G65" s="1"/>
  <c r="H63"/>
  <c r="H62"/>
  <c r="G62"/>
  <c r="F62"/>
  <c r="H61"/>
  <c r="G61"/>
  <c r="F61"/>
  <c r="H60"/>
  <c r="G60"/>
  <c r="F60"/>
  <c r="H59"/>
  <c r="H58" s="1"/>
  <c r="H57" s="1"/>
  <c r="H56" s="1"/>
  <c r="H55" s="1"/>
  <c r="G58"/>
  <c r="G57" s="1"/>
  <c r="G56" s="1"/>
  <c r="F58"/>
  <c r="F57"/>
  <c r="F56"/>
  <c r="F55" s="1"/>
  <c r="H54"/>
  <c r="H53" s="1"/>
  <c r="H52" s="1"/>
  <c r="H51" s="1"/>
  <c r="H50" s="1"/>
  <c r="G53"/>
  <c r="G52" s="1"/>
  <c r="G51" s="1"/>
  <c r="G50" s="1"/>
  <c r="F53"/>
  <c r="F52" s="1"/>
  <c r="F51" s="1"/>
  <c r="F50" s="1"/>
  <c r="H48"/>
  <c r="H47"/>
  <c r="G47"/>
  <c r="F47"/>
  <c r="H46"/>
  <c r="H45" s="1"/>
  <c r="H44" s="1"/>
  <c r="H43" s="1"/>
  <c r="H42" s="1"/>
  <c r="H41" s="1"/>
  <c r="H40" s="1"/>
  <c r="G45"/>
  <c r="F45"/>
  <c r="F44"/>
  <c r="F43" s="1"/>
  <c r="F42" s="1"/>
  <c r="F41" s="1"/>
  <c r="F40" s="1"/>
  <c r="H38"/>
  <c r="H37" s="1"/>
  <c r="G38"/>
  <c r="G37" s="1"/>
  <c r="F38"/>
  <c r="F37"/>
  <c r="H36"/>
  <c r="H35" s="1"/>
  <c r="H34" s="1"/>
  <c r="G35"/>
  <c r="G34" s="1"/>
  <c r="F35"/>
  <c r="F34" s="1"/>
  <c r="H26"/>
  <c r="H25" s="1"/>
  <c r="H24" s="1"/>
  <c r="G25"/>
  <c r="F25"/>
  <c r="G24"/>
  <c r="F24"/>
  <c r="H22"/>
  <c r="G22"/>
  <c r="F22"/>
  <c r="H21"/>
  <c r="H20" s="1"/>
  <c r="H19" s="1"/>
  <c r="G20"/>
  <c r="F20"/>
  <c r="F19" s="1"/>
  <c r="F18" s="1"/>
  <c r="F17" s="1"/>
  <c r="H16"/>
  <c r="H15" s="1"/>
  <c r="H14" s="1"/>
  <c r="H13" s="1"/>
  <c r="H12" s="1"/>
  <c r="G15"/>
  <c r="G14" s="1"/>
  <c r="G13" s="1"/>
  <c r="G12" s="1"/>
  <c r="F15"/>
  <c r="F14"/>
  <c r="F13" s="1"/>
  <c r="F12" s="1"/>
  <c r="J72" i="33"/>
  <c r="J71"/>
  <c r="J70"/>
  <c r="J69" s="1"/>
  <c r="I69"/>
  <c r="H69"/>
  <c r="J68"/>
  <c r="J67"/>
  <c r="I67"/>
  <c r="H67"/>
  <c r="J66"/>
  <c r="J65"/>
  <c r="J64"/>
  <c r="J63"/>
  <c r="J62"/>
  <c r="I61"/>
  <c r="H61"/>
  <c r="J60"/>
  <c r="J59"/>
  <c r="I59"/>
  <c r="H59"/>
  <c r="J58"/>
  <c r="I58"/>
  <c r="H58"/>
  <c r="I57"/>
  <c r="I56" s="1"/>
  <c r="J55"/>
  <c r="J54"/>
  <c r="I54"/>
  <c r="H54"/>
  <c r="J53"/>
  <c r="J52" s="1"/>
  <c r="J51" s="1"/>
  <c r="I52"/>
  <c r="H52"/>
  <c r="I51"/>
  <c r="H51"/>
  <c r="J50"/>
  <c r="J49" s="1"/>
  <c r="J46" s="1"/>
  <c r="I49"/>
  <c r="I46" s="1"/>
  <c r="H49"/>
  <c r="J48"/>
  <c r="J47"/>
  <c r="I47"/>
  <c r="H47"/>
  <c r="H46"/>
  <c r="J45"/>
  <c r="J44" s="1"/>
  <c r="I44"/>
  <c r="H44"/>
  <c r="J41"/>
  <c r="I41"/>
  <c r="H41"/>
  <c r="J40"/>
  <c r="I40"/>
  <c r="H40"/>
  <c r="J39"/>
  <c r="J38"/>
  <c r="I38"/>
  <c r="H38"/>
  <c r="J37"/>
  <c r="J36" s="1"/>
  <c r="I36"/>
  <c r="H36"/>
  <c r="J35"/>
  <c r="J34" s="1"/>
  <c r="I34"/>
  <c r="H34"/>
  <c r="H33"/>
  <c r="H32" s="1"/>
  <c r="J31"/>
  <c r="J30"/>
  <c r="I30"/>
  <c r="I27" s="1"/>
  <c r="I24" s="1"/>
  <c r="H30"/>
  <c r="J29"/>
  <c r="J28"/>
  <c r="I28"/>
  <c r="H28"/>
  <c r="J27"/>
  <c r="H27"/>
  <c r="J26"/>
  <c r="J25" s="1"/>
  <c r="J24" s="1"/>
  <c r="I25"/>
  <c r="H25"/>
  <c r="H24"/>
  <c r="J23"/>
  <c r="J22"/>
  <c r="J21"/>
  <c r="J20" s="1"/>
  <c r="J19" s="1"/>
  <c r="I20"/>
  <c r="H20"/>
  <c r="I19"/>
  <c r="H19"/>
  <c r="J18"/>
  <c r="J17"/>
  <c r="J16"/>
  <c r="J15" s="1"/>
  <c r="I15"/>
  <c r="H15"/>
  <c r="J14"/>
  <c r="J13"/>
  <c r="J12" s="1"/>
  <c r="J11" s="1"/>
  <c r="I12"/>
  <c r="H12"/>
  <c r="I11"/>
  <c r="H11"/>
  <c r="E92" i="38" l="1"/>
  <c r="G101"/>
  <c r="F157"/>
  <c r="F156" s="1"/>
  <c r="G18"/>
  <c r="G17" s="1"/>
  <c r="F55"/>
  <c r="G33"/>
  <c r="G32" s="1"/>
  <c r="F49"/>
  <c r="E55"/>
  <c r="E49" s="1"/>
  <c r="E66"/>
  <c r="E65" s="1"/>
  <c r="E73"/>
  <c r="G135"/>
  <c r="G134" s="1"/>
  <c r="G141"/>
  <c r="G140" s="1"/>
  <c r="E146"/>
  <c r="E11"/>
  <c r="I33" i="33"/>
  <c r="I32" s="1"/>
  <c r="E10" i="36"/>
  <c r="D10"/>
  <c r="F10"/>
  <c r="J33" i="33"/>
  <c r="J32" s="1"/>
  <c r="H57"/>
  <c r="H56" s="1"/>
  <c r="J61"/>
  <c r="J57" s="1"/>
  <c r="J56" s="1"/>
  <c r="H43"/>
  <c r="J43"/>
  <c r="I43"/>
  <c r="I10" s="1"/>
  <c r="I73" s="1"/>
  <c r="H10"/>
  <c r="H73" s="1"/>
  <c r="E109" i="38"/>
  <c r="E108" s="1"/>
  <c r="E86" s="1"/>
  <c r="F19"/>
  <c r="F18" s="1"/>
  <c r="F17" s="1"/>
  <c r="F33"/>
  <c r="F32" s="1"/>
  <c r="G44"/>
  <c r="G43" s="1"/>
  <c r="G42" s="1"/>
  <c r="G41" s="1"/>
  <c r="G40" s="1"/>
  <c r="G55"/>
  <c r="G49" s="1"/>
  <c r="G66"/>
  <c r="G65" s="1"/>
  <c r="G92"/>
  <c r="G146"/>
  <c r="F101"/>
  <c r="F92" s="1"/>
  <c r="G109"/>
  <c r="G108" s="1"/>
  <c r="G86" s="1"/>
  <c r="F135"/>
  <c r="F134" s="1"/>
  <c r="F133" s="1"/>
  <c r="F132" s="1"/>
  <c r="G133"/>
  <c r="G132" s="1"/>
  <c r="F73"/>
  <c r="F64" s="1"/>
  <c r="G73"/>
  <c r="F109"/>
  <c r="F108" s="1"/>
  <c r="G11"/>
  <c r="G64"/>
  <c r="F66" i="34"/>
  <c r="F65" s="1"/>
  <c r="F49"/>
  <c r="G19"/>
  <c r="G18" s="1"/>
  <c r="G17" s="1"/>
  <c r="G44"/>
  <c r="G43" s="1"/>
  <c r="G42" s="1"/>
  <c r="G41" s="1"/>
  <c r="G40" s="1"/>
  <c r="H18"/>
  <c r="H17" s="1"/>
  <c r="G33"/>
  <c r="G32" s="1"/>
  <c r="H49"/>
  <c r="F113"/>
  <c r="F109" s="1"/>
  <c r="F108" s="1"/>
  <c r="G135"/>
  <c r="G134" s="1"/>
  <c r="G133" s="1"/>
  <c r="G132" s="1"/>
  <c r="H141"/>
  <c r="H140" s="1"/>
  <c r="G146"/>
  <c r="F135"/>
  <c r="F134" s="1"/>
  <c r="F133" s="1"/>
  <c r="F132" s="1"/>
  <c r="G141"/>
  <c r="G140" s="1"/>
  <c r="F146"/>
  <c r="H157"/>
  <c r="H156" s="1"/>
  <c r="G55"/>
  <c r="G49" s="1"/>
  <c r="H135"/>
  <c r="H134" s="1"/>
  <c r="G113"/>
  <c r="G109" s="1"/>
  <c r="G108" s="1"/>
  <c r="G86" s="1"/>
  <c r="G101"/>
  <c r="F101"/>
  <c r="H101"/>
  <c r="H92" s="1"/>
  <c r="G92"/>
  <c r="F92"/>
  <c r="G73"/>
  <c r="G64" s="1"/>
  <c r="F73"/>
  <c r="F64" s="1"/>
  <c r="H33"/>
  <c r="H32" s="1"/>
  <c r="F33"/>
  <c r="F32" s="1"/>
  <c r="E30" i="36"/>
  <c r="E79"/>
  <c r="D30"/>
  <c r="D79"/>
  <c r="E67"/>
  <c r="E63" s="1"/>
  <c r="H113" i="34"/>
  <c r="H109" s="1"/>
  <c r="H108" s="1"/>
  <c r="E50" i="36"/>
  <c r="E49" s="1"/>
  <c r="F67"/>
  <c r="F63" s="1"/>
  <c r="D11"/>
  <c r="D67"/>
  <c r="D63" s="1"/>
  <c r="E74"/>
  <c r="E73" s="1"/>
  <c r="E117"/>
  <c r="E129"/>
  <c r="E128" s="1"/>
  <c r="E127" s="1"/>
  <c r="F30"/>
  <c r="F74"/>
  <c r="F73" s="1"/>
  <c r="F129"/>
  <c r="F128" s="1"/>
  <c r="F127" s="1"/>
  <c r="F79"/>
  <c r="H73" i="34"/>
  <c r="H146"/>
  <c r="H66"/>
  <c r="H65" s="1"/>
  <c r="H133"/>
  <c r="H132" s="1"/>
  <c r="J10" i="33"/>
  <c r="E10" i="38" l="1"/>
  <c r="E165" s="1"/>
  <c r="E64"/>
  <c r="G10"/>
  <c r="G165" s="1"/>
  <c r="F86"/>
  <c r="D134" i="36"/>
  <c r="E134"/>
  <c r="F134"/>
  <c r="J73" i="33"/>
  <c r="F11" i="38"/>
  <c r="F10" s="1"/>
  <c r="F165" s="1"/>
  <c r="F86" i="34"/>
  <c r="F10" s="1"/>
  <c r="F165" s="1"/>
  <c r="G10"/>
  <c r="G165" s="1"/>
  <c r="H86"/>
  <c r="H64"/>
  <c r="H10" s="1"/>
  <c r="H165" s="1"/>
</calcChain>
</file>

<file path=xl/sharedStrings.xml><?xml version="1.0" encoding="utf-8"?>
<sst xmlns="http://schemas.openxmlformats.org/spreadsheetml/2006/main" count="1965" uniqueCount="337">
  <si>
    <t xml:space="preserve">                    ВСЕГО  ДОХОДОВ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</si>
  <si>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</si>
  <si>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0000</t>
  </si>
  <si>
    <t>02</t>
  </si>
  <si>
    <t>2</t>
  </si>
  <si>
    <t>Субвенции бюджетам субъектов Российской Федерации и муниципальных образований</t>
  </si>
  <si>
    <t>00</t>
  </si>
  <si>
    <t>03000</t>
  </si>
  <si>
    <t>Дотации на выравнивание бюджетной обеспеченности</t>
  </si>
  <si>
    <t>Дотации бюджетам субъектов Российской Федерации и муниципальных образований</t>
  </si>
  <si>
    <t>01000</t>
  </si>
  <si>
    <t>БЕЗВОЗМЕЗДНЫЕ ПОСТУПЛЕНИЯ ОТ ДРУГИХ БЮДЖЕТОВ БЮДЖЕТНОЙ СИСТЕМЫ РОССИЙСКОЙ ФЕДЕРАЦИИ</t>
  </si>
  <si>
    <t>000</t>
  </si>
  <si>
    <t>00000</t>
  </si>
  <si>
    <t>БЕЗВОЗМЕЗДНЫЕ ПОСТУПЛЕНИЯ</t>
  </si>
  <si>
    <t>140</t>
  </si>
  <si>
    <t>16</t>
  </si>
  <si>
    <t>1</t>
  </si>
  <si>
    <t>Штрафы. санкции, возмещение ущерба</t>
  </si>
  <si>
    <t>90000</t>
  </si>
  <si>
    <t>ШТРАФЫ, САНКЦИИ, ВОЗМЕЩЕНИЕ УЩЕРБА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</si>
  <si>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</si>
  <si>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430</t>
  </si>
  <si>
    <t>06025</t>
  </si>
  <si>
    <t>14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</si>
  <si>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</si>
  <si>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06020</t>
  </si>
  <si>
    <t>06000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</si>
  <si>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</si>
  <si>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</si>
  <si>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02053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</si>
  <si>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</si>
  <si>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02000</t>
  </si>
  <si>
    <t>ДОХОДЫ ОТ ПРОДАЖИ МАТЕРИАЛЬНЫХ И НЕМАТЕРИАЛЬНЫХ АКТИВОВ</t>
  </si>
  <si>
    <t>Прочие доходы от оказания платных услуг (работ) получателями средств бюджетов поселений</t>
  </si>
  <si>
    <t>130</t>
  </si>
  <si>
    <t>01995</t>
  </si>
  <si>
    <t>13</t>
  </si>
  <si>
    <t>Доходы от оказания платных услуг (работ)</t>
  </si>
  <si>
    <t>ДОХОДЫ ОТ ОКАЗАНИЯ ПЛАТНЫХ УСЛУГ (РАБОТ) И КОМПЕНСАЦИИ ЗАТРАТ ГОСУДАРСТВА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</si>
  <si>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</si>
  <si>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120</t>
  </si>
  <si>
    <t>05035</t>
  </si>
  <si>
    <t>11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</si>
  <si>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</si>
  <si>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05030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</si>
  <si>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</si>
  <si>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05025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</si>
  <si>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</si>
  <si>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05020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</si>
  <si>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</si>
  <si>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05013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</si>
  <si>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</si>
  <si>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>05010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</si>
  <si>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</si>
  <si>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05000</t>
  </si>
  <si>
    <t>ДОХОДЫ ОТ ИСПОЛЬЗОВАНИЯ ИМУЩЕСТВА, НАХОДЯЩЕГОСЯ В ГОСУДАРСТВЕННОЙ И МУНИЦИПАЛЬНОЙ СОБСТВЕННОСТИ</t>
  </si>
  <si>
    <t>110</t>
  </si>
  <si>
    <t>06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</si>
  <si>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</si>
  <si>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06013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</si>
  <si>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
</t>
  </si>
  <si>
    <t>06010</t>
  </si>
  <si>
    <t>Земельный налог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</si>
  <si>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</si>
  <si>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01030</t>
  </si>
  <si>
    <t>Налог на имущество физических лиц</t>
  </si>
  <si>
    <t>НАЛОГИ НА ИМУЩЕСТВО</t>
  </si>
  <si>
    <t>Минимальный налог, зачисляемый в бюджеты субъектов РФ</t>
  </si>
  <si>
    <t>01</t>
  </si>
  <si>
    <t>01050</t>
  </si>
  <si>
    <t>05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</si>
  <si>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</si>
  <si>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01021</t>
  </si>
  <si>
    <t>Налог, взимаемый с налогоплательщиков, выбравших в качестве объекта налогообложения доходы</t>
  </si>
  <si>
    <t>01011</t>
  </si>
  <si>
    <t>Налог, взимаемый в связи с применением упрощенной системы налогообложения</t>
  </si>
  <si>
    <t>НАЛОГИ НА СОВОКУПНЫЙ ДОХОД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</si>
  <si>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РФ</t>
  </si>
  <si>
    <t>02020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</si>
  <si>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РФ</t>
  </si>
  <si>
    <t>02010</t>
  </si>
  <si>
    <t>Налог на доходы физических лиц</t>
  </si>
  <si>
    <t>НАЛОГИ НА ПРИБЫЛЬ, ДОХОДЫ</t>
  </si>
  <si>
    <t>НАЛОГОВЫЕ И НЕНАЛОГОВЫЕ ДОХОДЫ</t>
  </si>
  <si>
    <t xml:space="preserve">Наименование  </t>
  </si>
  <si>
    <t>Код</t>
  </si>
  <si>
    <t>(в рублях)</t>
  </si>
  <si>
    <t xml:space="preserve">городского поселения «Поселок Воротынск»  </t>
  </si>
  <si>
    <t>к решению Собрания представителей</t>
  </si>
  <si>
    <t>03</t>
  </si>
  <si>
    <t>НАЛОГИ НА ТОВАРЫ (РАБОТЫ, УСЛУГИ), РЕАЛИЗУЕМЫЕ НА ТЕРРИТОРИИ РОССИЙСКОЙ ФЕДЕРАЦИИ</t>
  </si>
  <si>
    <t>02230</t>
  </si>
  <si>
    <t>02240</t>
  </si>
  <si>
    <t>02250</t>
  </si>
  <si>
    <t>Доходы от уплаты акцизов на дизельное топливо, зачисляемые в консолидированные бюджеты субъектов РФ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</si>
  <si>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РФ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</si>
  <si>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РФ</t>
  </si>
  <si>
    <t>Приложение № 1</t>
  </si>
  <si>
    <t>Земельный налог с организаций, обладающих земельным участком, расположенным в границах городских поселений</t>
  </si>
  <si>
    <t>06033</t>
  </si>
  <si>
    <t>06043</t>
  </si>
  <si>
    <t>Земельный налог с физических лиц, обладающих земельным участком, расположенным в границах городских поселений</t>
  </si>
  <si>
    <t xml:space="preserve">Доходы от продажи земельных участков, находящихся в государственной и муниципальной собственности 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</si>
  <si>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</si>
  <si>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</si>
  <si>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0315</t>
  </si>
  <si>
    <t>17</t>
  </si>
  <si>
    <t xml:space="preserve">ПРОЧИЕ НЕНАЛОГОВЫЕ ДОХОДЫ
</t>
  </si>
  <si>
    <t xml:space="preserve">Прочие неналоговые доходы бюджетов городских поселений
</t>
  </si>
  <si>
    <t>05050</t>
  </si>
  <si>
    <t>180</t>
  </si>
  <si>
    <t>Наименование</t>
  </si>
  <si>
    <t>Целевая статья</t>
  </si>
  <si>
    <t>Группы и подгруппы видов расходов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</si>
  <si>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</si>
  <si>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</si>
  <si>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</si>
  <si>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</si>
  <si>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</si>
  <si>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</si>
  <si>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</si>
  <si>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</si>
  <si>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Глава местной администрации</t>
  </si>
  <si>
    <t>800</t>
  </si>
  <si>
    <t>Резервные средства</t>
  </si>
  <si>
    <t>870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</si>
  <si>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</si>
  <si>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</si>
  <si>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</si>
  <si>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Уплата налогов, сборов и иных платежей</t>
  </si>
  <si>
    <t>850</t>
  </si>
  <si>
    <t>Уплата иных платежей</t>
  </si>
  <si>
    <t>853</t>
  </si>
  <si>
    <t>Предоставление субсидий бюджетным, автономным и иным некоммерческим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</si>
  <si>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</si>
  <si>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</si>
  <si>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</si>
  <si>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</si>
  <si>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Оказание мер социальной поддержки отдельных категорий граждан</t>
  </si>
  <si>
    <t>Межбюджетные трансферты</t>
  </si>
  <si>
    <t>500</t>
  </si>
  <si>
    <t>Иные межбюджетные трансферты</t>
  </si>
  <si>
    <t>540</t>
  </si>
  <si>
    <t>Непрограммные расходы федеральных органов исполнительной власти</t>
  </si>
  <si>
    <t xml:space="preserve">Непрограммные расходы </t>
  </si>
  <si>
    <t>Осуществление первичного воинского учета на территориях, где отсутствуют военные комиссариаты</t>
  </si>
  <si>
    <t>ВСЕГО РАСХОДОВ</t>
  </si>
  <si>
    <t>Х</t>
  </si>
  <si>
    <t>003</t>
  </si>
  <si>
    <t>КГРБС</t>
  </si>
  <si>
    <t>Раздел, подраздел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</si>
  <si>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</si>
  <si>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</si>
  <si>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 государственной власти субъектов Российской Федерации, местных администраций</t>
  </si>
  <si>
    <t>0104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</si>
  <si>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</si>
  <si>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</si>
  <si>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</si>
  <si>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</si>
  <si>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</si>
  <si>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</si>
  <si>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</si>
  <si>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</si>
  <si>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</si>
  <si>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</si>
  <si>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</si>
  <si>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</si>
  <si>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</si>
  <si>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</si>
  <si>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</si>
  <si>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</si>
  <si>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</si>
  <si>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</si>
  <si>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</si>
  <si>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</si>
  <si>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</si>
  <si>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</si>
  <si>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Культура и кинематография</t>
  </si>
  <si>
    <t>0800</t>
  </si>
  <si>
    <t>Культура</t>
  </si>
  <si>
    <t>0801</t>
  </si>
  <si>
    <t>611</t>
  </si>
  <si>
    <t xml:space="preserve"> </t>
  </si>
  <si>
    <t>Социальная политика</t>
  </si>
  <si>
    <t>1000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</si>
  <si>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</si>
  <si>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</si>
  <si>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</si>
  <si>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</si>
  <si>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</si>
  <si>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</si>
  <si>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Сумма</t>
  </si>
  <si>
    <t>01 0 00 00000</t>
  </si>
  <si>
    <t>01 0 00 07400</t>
  </si>
  <si>
    <t>01 0 00 07450</t>
  </si>
  <si>
    <t>01 0 00 07600</t>
  </si>
  <si>
    <t>99 0 00 00000</t>
  </si>
  <si>
    <t>99 9 00 00000</t>
  </si>
  <si>
    <t>99 9 00 51180</t>
  </si>
  <si>
    <t>03 0 00 00000</t>
  </si>
  <si>
    <t>Капитальный ремонт многоквартирных жилых домов</t>
  </si>
  <si>
    <t>07 0 00 00000</t>
  </si>
  <si>
    <t>07 0 00 00600</t>
  </si>
  <si>
    <t>Основное мероприятие "Уличное освещение"</t>
  </si>
  <si>
    <t>Основное мероприятие "Прочие работы по благоустройству"</t>
  </si>
  <si>
    <t>11 0 00 00000</t>
  </si>
  <si>
    <t>11 0 00 00120</t>
  </si>
  <si>
    <t>13 0 00 00000</t>
  </si>
  <si>
    <t>13 0 00 00140</t>
  </si>
  <si>
    <t>18 0 00 00000</t>
  </si>
  <si>
    <t>18 0 00 07520</t>
  </si>
  <si>
    <t>Основное мероприятие "Расходы на мероприятия в области национальной экономики"</t>
  </si>
  <si>
    <t>93 0 00 00000</t>
  </si>
  <si>
    <t>93 0 01 00140</t>
  </si>
  <si>
    <t>Основное мероприятие "Расходы на мероприятия в области национальной безопасности и правоохранительной деятельности"</t>
  </si>
  <si>
    <t>93 0 02 00150</t>
  </si>
  <si>
    <t>Непрограммные расходы органов местного самоуправления</t>
  </si>
  <si>
    <t>03 0 00 00130</t>
  </si>
  <si>
    <t>17 0 00 00000</t>
  </si>
  <si>
    <t>17 0 01 00800</t>
  </si>
  <si>
    <t>17 0 03 00110</t>
  </si>
  <si>
    <t>24 0 00 00000</t>
  </si>
  <si>
    <t>15 0 00 00000</t>
  </si>
  <si>
    <t>15 0 00 00500</t>
  </si>
  <si>
    <t>38 0 00 00000</t>
  </si>
  <si>
    <t>38 0 00 00400</t>
  </si>
  <si>
    <t>Администрация (исполнительно-распорядительный орган) городского поселения "Поселок Воротынск"</t>
  </si>
  <si>
    <t>Муниципальная программа «Капитальный ремонт, ремонт и содержание сети автомобильных дорог городского поселения «Поселок Воротынск» на 2017 – 2020 годы»</t>
  </si>
  <si>
    <t>Дорожный фонд</t>
  </si>
  <si>
    <t>24 0 01 00200</t>
  </si>
  <si>
    <t>24 0 02 00200</t>
  </si>
  <si>
    <t>Реализация мероприятий в рамках муниципальной программы «Капитальный ремонт, ремонт и содержание сети автомобильных дорог городского поселения «Поселок Воротынск» на 2017 – 2020 годы»</t>
  </si>
  <si>
    <t xml:space="preserve"> Дотации бюджетам поселений на выравнивание бюджетной обеспеченности</t>
  </si>
  <si>
    <t>Муниципальная программа «Формирование современной городской среды на территории городского поселения «Поселок Воротынск» на 2018-2022 г.г.»</t>
  </si>
  <si>
    <t>Реализация мероприятий в рамках муниципальной программы  «Формирование современной городской среды на территории городского поселения «Поселок Воротынск» на 2018-2022 г.г.»</t>
  </si>
  <si>
    <t>Другие общегосударственные вопросы</t>
  </si>
  <si>
    <t>0113</t>
  </si>
  <si>
    <t>31 0 00 L5550</t>
  </si>
  <si>
    <t>15001</t>
  </si>
  <si>
    <t>10000</t>
  </si>
  <si>
    <t>90050</t>
  </si>
  <si>
    <t>Прочие поступления от денежных взысканий (штрафов) и иных сумм в возмещение ущерба, зачисляемые в бюджеты поселений</t>
  </si>
  <si>
    <t>35118</t>
  </si>
  <si>
    <t>Поправки (+,-)</t>
  </si>
  <si>
    <t>С учетом поправок</t>
  </si>
  <si>
    <t>20000</t>
  </si>
  <si>
    <t>Субсидии бюджетам бюджетной системы Российской Федерации (межбюджетные субсидии)</t>
  </si>
  <si>
    <t>25555</t>
  </si>
  <si>
    <t>0230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</si>
  <si>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</si>
  <si>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</si>
  <si>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</si>
  <si>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01 0 00 07430</t>
  </si>
  <si>
    <t>Муниципальная программа «Модернизация жилищно-коммунального хозяйства городского поселения «Поселок Воротынск» на 2017-2020 годы»</t>
  </si>
  <si>
    <t>08 0 00 00000</t>
  </si>
  <si>
    <t>Повышение эффективности функционирования ЖКХ, улучшение качества предоставляемых услуг</t>
  </si>
  <si>
    <t>29999</t>
  </si>
  <si>
    <t>0295</t>
  </si>
  <si>
    <t>Прочие субсидии бюджетам городских поселений на реализацию мероприятий в области земельных отношений</t>
  </si>
  <si>
    <t>40000</t>
  </si>
  <si>
    <t>45160</t>
  </si>
  <si>
    <t>Муниципальная программа «Осуществление мероприятий, связанных с разработкой землеустроительной документации на 2018-2020 годы»</t>
  </si>
  <si>
    <t xml:space="preserve">Реализация мероприятий в области земельных отношений </t>
  </si>
  <si>
    <t>Средства, передаваемые для компенсации дополнительных расходов, возникших в результате решений принятых органами власти другого уровня</t>
  </si>
  <si>
    <t>51 0 05 00150</t>
  </si>
  <si>
    <t>Инные бюджетные ассигнования</t>
  </si>
  <si>
    <t>Приложение № 4</t>
  </si>
  <si>
    <t>Ведомственная структура расходов  бюджета городского поселения «Поселок Воротынск» на 2019 год</t>
  </si>
  <si>
    <t>Муниципальная программа «Совершенствование организации по решению общегосударственных вопросов и созданию условий муниципальной службы в городском поселении «Поселок Воротынск» на 2019 – 2022 годы»</t>
  </si>
  <si>
    <t xml:space="preserve"> Выплата денежной компенсации расходов депутатам представительного органа</t>
  </si>
  <si>
    <t>Резервные фонды</t>
  </si>
  <si>
    <t>Другие вопросы в области национальной безопасности и правоохранительной деятельности</t>
  </si>
  <si>
    <t>0314</t>
  </si>
  <si>
    <t xml:space="preserve">Муниципальная программа «Профилактика терроризма, экстремизма и ликвидация последствий проявлений терроризма и экстремизма на территории городского поселения «Поселок Воротынск» на 2019 - 2028 годы» </t>
  </si>
  <si>
    <t>10 0 00 00000</t>
  </si>
  <si>
    <t xml:space="preserve">Реализация мероприятий в рамках муниципальной программы  «Профилактика терроризма, экстремизма и ликвидация последствий проявлений терроризма и экстремизма на территории городского поселения «Поселок Воротынск» на 2019 - 2028 годы» </t>
  </si>
  <si>
    <t>10 0 00 07310</t>
  </si>
  <si>
    <t>Основное мероприятие «Расходы на обеспечение деятельности добровольной народной дружины»</t>
  </si>
  <si>
    <t>93 0 04 00170</t>
  </si>
  <si>
    <t>Муниципальная программа «Управление муниципальным имуществом городского поселения «Поселок Воротынск» на 2017 – 2022 годы»</t>
  </si>
  <si>
    <t>Реализация мероприятий в рамках муниципальной программы «Управление муниципальным имуществом городского поселения «Поселок Воротынск» на 2017 – 2022 годы»</t>
  </si>
  <si>
    <t>38 2 01 S6230</t>
  </si>
  <si>
    <t>Муниципальная программа «Капитальный ремонт многоквартирных жилых домов, расположенных на территории городского поселения «Поселок Воротынск» на 2017 – 2021 годы»</t>
  </si>
  <si>
    <t>Муниципальная программа «Чистая вода» на 2017-2021 годы»</t>
  </si>
  <si>
    <t>Реализация мероприятий в рамках муниципальной программы  «Чистая вода» на 2017-2021 годы»</t>
  </si>
  <si>
    <t>08 0 00 00700</t>
  </si>
  <si>
    <t>Муниципальная программа «Энергосбережение и повышение энергоэффективности на территории  городского поселения «Поселок Воротынск» на 2019-2021 годы»</t>
  </si>
  <si>
    <t>30 0 00 00000</t>
  </si>
  <si>
    <t>Реализация мероприятий в рамках муниципальной программы  «Энергосбережение и повышение энергоэффективности на территории  городского поселения «Поселок Воротынск» на 2019-2021 годы»</t>
  </si>
  <si>
    <t>30 0 00 79110</t>
  </si>
  <si>
    <t>Муниципальная программа «Благоустройство территории городского поселения «Поселок Воротынск» на 2017-2021 годы»</t>
  </si>
  <si>
    <t>Муниципальная программа «Развитие культуры в городском поселении «Поселок Воротынск» на 2019-2022 годы»</t>
  </si>
  <si>
    <t>Реализация мероприятий в рамках муниципальной программы «Развитие культуры в городском поселении «Поселок Воротынск» на 2019-2022 годы»</t>
  </si>
  <si>
    <t>Муниципальная программа «Развитие библиотечного обслуживания населения городского поселения «Поселок Воротынск»  на 2019-2022 годы»</t>
  </si>
  <si>
    <t>Реализация мероприятий в рамках муниципальной программы «Развитие библиотечного обслуживания населения городского поселения «Поселок Воротынск»  на 2019-2022 годы»</t>
  </si>
  <si>
    <t>Муниципальная программа «О мерах социальной поддержки специалистов,  работающих в сельской местности, а также вышедших на пенсию, на территории муниципального образования «Поселок Воротынск» на 2019-2022 годы»</t>
  </si>
  <si>
    <t>Муниципальная программа «Развитие  физической культуры и спорта в городском поселении «Поселок Воротынск» на 2019 – 2022 годы»</t>
  </si>
  <si>
    <t>Реализация мероприятий в рамках муниципальной программы «Развитие  физической культуры и спорта в городском поселении «Поселок Воротынск» на 2019 – 2022 годы»</t>
  </si>
  <si>
    <t>Распределение бюджетных ассигнований местного бюджета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городского поселения «Поселок Воротынск»  на 2019 год</t>
  </si>
  <si>
    <t>Распределение бюджетных ассигнований местного бюджета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городского поселения «Поселок Воротынск»  на 2019 год</t>
  </si>
  <si>
    <t>Межбюджетные трансферты, передаваемые для компенсации дополнительных расходов, возникших в результате решений принятых органами власти другого уровня</t>
  </si>
  <si>
    <t>Другие вопросы в области социальной политики</t>
  </si>
  <si>
    <t>1006</t>
  </si>
  <si>
    <t>Осуществление капитального ремонта индивидуалоных жилых домов инвалидов и участников ВОВ, труженников тыла и вдов погибших (умерших) инвалидов и участников ВОВ</t>
  </si>
  <si>
    <t>03 0 04 S3190</t>
  </si>
  <si>
    <t>Доходы городского поселения «Поселок Воротынск» на 2019 год</t>
  </si>
  <si>
    <t>Реализация проектов развития общественной инфраструктуры муниципальных образований, основанных на местных инициативах</t>
  </si>
  <si>
    <t>51 0 13 00240</t>
  </si>
  <si>
    <t>51 0 15 00250</t>
  </si>
  <si>
    <t>Обеспечение финансовой устойчивости муниципальных образований Калужской области</t>
  </si>
  <si>
    <t>Выполнение функций органами местного самоуправления</t>
  </si>
  <si>
    <t>01 0 00 07070</t>
  </si>
  <si>
    <t>Исполнение судебных актов</t>
  </si>
  <si>
    <t>830</t>
  </si>
  <si>
    <t>Мероприятия, направленные на энергосбережение и повышение энергоэффективности в Калужской области</t>
  </si>
  <si>
    <t>30 0 02 S9110</t>
  </si>
  <si>
    <t>Благоустройство дворовых территорий соответствующего функционального назначения</t>
  </si>
  <si>
    <t>31 0 01 S5550</t>
  </si>
  <si>
    <t>0266</t>
  </si>
  <si>
    <t>150</t>
  </si>
  <si>
    <t>Прочие субсидии бюджетам на обеспечение финансовой устойчивости муниципальных образований Калужской области</t>
  </si>
  <si>
    <t>0258</t>
  </si>
  <si>
    <t>49999</t>
  </si>
  <si>
    <t>9000</t>
  </si>
  <si>
    <t>Прочие межбюджетные трансферты, передаваемые бюджетам городских поселений</t>
  </si>
  <si>
    <t>0286</t>
  </si>
  <si>
    <t>Субсидии на реализацию мероприятий государственной программы "Энергосбережение и повышение энергоэффективности Калужской области"</t>
  </si>
  <si>
    <t>Субсидии бюджетам на реализацию проектов развития общественной инфраструктуры муниципальных образований,основанных на местных инициативах</t>
  </si>
  <si>
    <t>2019 год</t>
  </si>
  <si>
    <t>Обеспечение проведения выборов и референдумов</t>
  </si>
  <si>
    <t>0107</t>
  </si>
  <si>
    <t>Приложение № 3</t>
  </si>
  <si>
    <t xml:space="preserve">от 27.08. 2019 г. № 18     </t>
  </si>
  <si>
    <t>Приложение № 2</t>
  </si>
  <si>
    <t xml:space="preserve">от 27.08. 2019 г. № 18    </t>
  </si>
  <si>
    <t>Субсидии автономным учреждениям на иные цели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</si>
</sst>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Arial Cyr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8">
      <alignment horizontal="left" vertical="top" wrapText="1"/>
    </xf>
    <xf numFmtId="0" fontId="22" fillId="0" borderId="8">
      <alignment vertical="top" wrapText="1"/>
    </xf>
    <xf numFmtId="49" fontId="18" fillId="0" borderId="8">
      <alignment horizontal="center" vertical="top" shrinkToFit="1"/>
    </xf>
    <xf numFmtId="0" fontId="18" fillId="0" borderId="0">
      <alignment horizontal="right"/>
    </xf>
    <xf numFmtId="4" fontId="18" fillId="0" borderId="8">
      <alignment horizontal="right" vertical="top" shrinkToFit="1"/>
    </xf>
    <xf numFmtId="4" fontId="22" fillId="4" borderId="8">
      <alignment horizontal="right" vertical="top" shrinkToFit="1"/>
    </xf>
    <xf numFmtId="0" fontId="22" fillId="0" borderId="8">
      <alignment vertical="top" wrapText="1"/>
    </xf>
    <xf numFmtId="49" fontId="18" fillId="0" borderId="8">
      <alignment horizontal="center" vertical="top" shrinkToFit="1"/>
    </xf>
  </cellStyleXfs>
  <cellXfs count="125">
    <xf numFmtId="0" fontId="0" fillId="0" borderId="0" xfId="0"/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wrapText="1"/>
    </xf>
    <xf numFmtId="0" fontId="10" fillId="0" borderId="0" xfId="0" applyFont="1" applyFill="1"/>
    <xf numFmtId="0" fontId="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 vertical="top" wrapText="1"/>
    </xf>
    <xf numFmtId="0" fontId="9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164" fontId="4" fillId="2" borderId="1" xfId="2" applyNumberFormat="1" applyFont="1" applyFill="1" applyBorder="1" applyAlignment="1">
      <alignment horizontal="right" vertical="center"/>
    </xf>
    <xf numFmtId="164" fontId="7" fillId="2" borderId="1" xfId="2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horizontal="right" vertical="center"/>
    </xf>
    <xf numFmtId="164" fontId="8" fillId="2" borderId="1" xfId="2" applyNumberFormat="1" applyFont="1" applyFill="1" applyBorder="1" applyAlignment="1">
      <alignment horizontal="right" vertical="center"/>
    </xf>
    <xf numFmtId="164" fontId="6" fillId="2" borderId="1" xfId="2" applyNumberFormat="1" applyFont="1" applyFill="1" applyBorder="1" applyAlignment="1">
      <alignment horizontal="right" vertical="center"/>
    </xf>
    <xf numFmtId="164" fontId="9" fillId="2" borderId="1" xfId="2" applyNumberFormat="1" applyFont="1" applyFill="1" applyBorder="1" applyAlignment="1">
      <alignment horizontal="right" vertical="center"/>
    </xf>
    <xf numFmtId="164" fontId="5" fillId="0" borderId="1" xfId="2" applyNumberFormat="1" applyFont="1" applyFill="1" applyBorder="1" applyAlignment="1">
      <alignment horizontal="right" vertical="center"/>
    </xf>
    <xf numFmtId="164" fontId="7" fillId="0" borderId="1" xfId="2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164" fontId="4" fillId="2" borderId="1" xfId="3" applyNumberFormat="1" applyFont="1" applyFill="1" applyBorder="1" applyAlignment="1">
      <alignment horizontal="right" vertical="center"/>
    </xf>
    <xf numFmtId="164" fontId="9" fillId="2" borderId="1" xfId="3" applyNumberFormat="1" applyFont="1" applyFill="1" applyBorder="1" applyAlignment="1">
      <alignment horizontal="right" vertical="center"/>
    </xf>
    <xf numFmtId="164" fontId="6" fillId="2" borderId="1" xfId="3" applyNumberFormat="1" applyFont="1" applyFill="1" applyBorder="1" applyAlignment="1">
      <alignment horizontal="right" vertical="center"/>
    </xf>
    <xf numFmtId="164" fontId="8" fillId="2" borderId="1" xfId="3" applyNumberFormat="1" applyFont="1" applyFill="1" applyBorder="1" applyAlignment="1">
      <alignment horizontal="right" vertical="center"/>
    </xf>
    <xf numFmtId="164" fontId="5" fillId="2" borderId="1" xfId="3" applyNumberFormat="1" applyFont="1" applyFill="1" applyBorder="1" applyAlignment="1">
      <alignment horizontal="right" vertical="center"/>
    </xf>
    <xf numFmtId="164" fontId="7" fillId="2" borderId="1" xfId="3" applyNumberFormat="1" applyFont="1" applyFill="1" applyBorder="1" applyAlignment="1">
      <alignment horizontal="right" vertical="center"/>
    </xf>
    <xf numFmtId="164" fontId="5" fillId="0" borderId="1" xfId="3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4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7" fillId="0" borderId="1" xfId="3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/>
    <xf numFmtId="43" fontId="21" fillId="0" borderId="0" xfId="0" applyNumberFormat="1" applyFont="1"/>
    <xf numFmtId="49" fontId="6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164" fontId="5" fillId="3" borderId="1" xfId="2" applyNumberFormat="1" applyFont="1" applyFill="1" applyBorder="1" applyAlignment="1">
      <alignment horizontal="right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20" fillId="0" borderId="8" xfId="6" applyNumberFormat="1" applyFont="1" applyAlignment="1" applyProtection="1">
      <alignment horizontal="left" vertical="top" wrapText="1"/>
    </xf>
    <xf numFmtId="49" fontId="20" fillId="0" borderId="8" xfId="7" applyNumberFormat="1" applyFont="1" applyProtection="1">
      <alignment horizontal="center" vertical="top" shrinkToFit="1"/>
    </xf>
    <xf numFmtId="1" fontId="20" fillId="0" borderId="8" xfId="8" applyNumberFormat="1" applyFont="1" applyBorder="1" applyAlignment="1" applyProtection="1">
      <alignment horizontal="center" vertical="top" shrinkToFit="1"/>
    </xf>
    <xf numFmtId="1" fontId="19" fillId="0" borderId="8" xfId="8" applyNumberFormat="1" applyFont="1" applyBorder="1" applyAlignment="1" applyProtection="1">
      <alignment horizontal="center" vertical="top" shrinkToFit="1"/>
    </xf>
    <xf numFmtId="164" fontId="8" fillId="0" borderId="1" xfId="4" applyFont="1" applyFill="1" applyBorder="1" applyAlignment="1">
      <alignment horizontal="right" vertical="top" wrapText="1"/>
    </xf>
    <xf numFmtId="49" fontId="19" fillId="0" borderId="8" xfId="7" applyNumberFormat="1" applyFont="1" applyProtection="1">
      <alignment horizontal="center" vertical="top" shrinkToFit="1"/>
    </xf>
    <xf numFmtId="0" fontId="10" fillId="0" borderId="0" xfId="0" applyFont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9" fillId="0" borderId="8" xfId="6" applyNumberFormat="1" applyFont="1" applyAlignment="1" applyProtection="1">
      <alignment horizontal="left"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164" fontId="7" fillId="2" borderId="1" xfId="4" applyFont="1" applyFill="1" applyBorder="1" applyAlignment="1">
      <alignment horizontal="right" vertical="top" wrapText="1"/>
    </xf>
    <xf numFmtId="0" fontId="20" fillId="0" borderId="8" xfId="11" applyNumberFormat="1" applyFont="1" applyProtection="1">
      <alignment vertical="top" wrapText="1"/>
    </xf>
    <xf numFmtId="164" fontId="7" fillId="0" borderId="1" xfId="4" applyFont="1" applyBorder="1" applyAlignment="1">
      <alignment horizontal="right" vertical="top" wrapText="1"/>
    </xf>
    <xf numFmtId="164" fontId="10" fillId="0" borderId="0" xfId="0" applyNumberFormat="1" applyFont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8" fillId="0" borderId="6" xfId="0" applyNumberFormat="1" applyFont="1" applyFill="1" applyBorder="1" applyAlignment="1">
      <alignment horizontal="left" vertical="top" wrapText="1"/>
    </xf>
    <xf numFmtId="43" fontId="0" fillId="0" borderId="0" xfId="0" applyNumberFormat="1"/>
    <xf numFmtId="0" fontId="16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4" fontId="8" fillId="0" borderId="1" xfId="4" applyFont="1" applyFill="1" applyBorder="1" applyAlignment="1">
      <alignment horizontal="center" vertical="top" wrapText="1"/>
    </xf>
    <xf numFmtId="164" fontId="16" fillId="0" borderId="1" xfId="4" applyFont="1" applyFill="1" applyBorder="1" applyAlignment="1">
      <alignment horizontal="right" vertical="top" wrapText="1"/>
    </xf>
    <xf numFmtId="164" fontId="8" fillId="0" borderId="3" xfId="4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49" fontId="18" fillId="0" borderId="10" xfId="12" applyNumberFormat="1" applyBorder="1" applyProtection="1">
      <alignment horizontal="center" vertical="top" shrinkToFit="1"/>
    </xf>
    <xf numFmtId="164" fontId="4" fillId="2" borderId="6" xfId="2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wrapText="1"/>
    </xf>
    <xf numFmtId="49" fontId="7" fillId="0" borderId="5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Fill="1" applyAlignment="1">
      <alignment horizontal="center" wrapText="1"/>
    </xf>
    <xf numFmtId="0" fontId="10" fillId="0" borderId="7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</cellXfs>
  <cellStyles count="13">
    <cellStyle name="xl26" xfId="8"/>
    <cellStyle name="xl31" xfId="7"/>
    <cellStyle name="xl32" xfId="9"/>
    <cellStyle name="xl34" xfId="12"/>
    <cellStyle name="xl38" xfId="5"/>
    <cellStyle name="xl40" xfId="6"/>
    <cellStyle name="xl41" xfId="10"/>
    <cellStyle name="xl60" xfId="11"/>
    <cellStyle name="Обычный" xfId="0" builtinId="0"/>
    <cellStyle name="Процентный 2" xfId="1"/>
    <cellStyle name="Финансовый 2" xfId="2"/>
    <cellStyle name="Финансовый 4" xfId="3"/>
    <cellStyle name="Финансовый 4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view="pageBreakPreview" zoomScaleSheetLayoutView="100" workbookViewId="0">
      <selection activeCell="A4" sqref="A4:J4"/>
    </sheetView>
  </sheetViews>
  <sheetFormatPr defaultRowHeight="14.4"/>
  <cols>
    <col min="1" max="1" width="2.33203125" bestFit="1" customWidth="1"/>
    <col min="2" max="2" width="3.33203125" bestFit="1" customWidth="1"/>
    <col min="3" max="3" width="6.88671875" bestFit="1" customWidth="1"/>
    <col min="4" max="4" width="3.33203125" bestFit="1" customWidth="1"/>
    <col min="5" max="5" width="5.33203125" bestFit="1" customWidth="1"/>
    <col min="6" max="6" width="4.33203125" bestFit="1" customWidth="1"/>
    <col min="7" max="7" width="61.44140625" customWidth="1"/>
    <col min="8" max="8" width="15.6640625" customWidth="1"/>
    <col min="9" max="10" width="15.5546875" bestFit="1" customWidth="1"/>
  </cols>
  <sheetData>
    <row r="1" spans="1:10">
      <c r="A1" s="120" t="s">
        <v>98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>
      <c r="A2" s="120" t="s">
        <v>89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>
      <c r="A3" s="120" t="s">
        <v>88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>
      <c r="A4" s="121" t="s">
        <v>333</v>
      </c>
      <c r="B4" s="121"/>
      <c r="C4" s="121"/>
      <c r="D4" s="121"/>
      <c r="E4" s="121"/>
      <c r="F4" s="121"/>
      <c r="G4" s="121"/>
      <c r="H4" s="121"/>
      <c r="I4" s="121"/>
      <c r="J4" s="121"/>
    </row>
    <row r="6" spans="1:10" s="30" customFormat="1" ht="15" customHeight="1">
      <c r="A6" s="122" t="s">
        <v>306</v>
      </c>
      <c r="B6" s="122"/>
      <c r="C6" s="122"/>
      <c r="D6" s="122"/>
      <c r="E6" s="122"/>
      <c r="F6" s="122"/>
      <c r="G6" s="122"/>
      <c r="H6" s="122"/>
      <c r="I6" s="122"/>
      <c r="J6" s="122"/>
    </row>
    <row r="7" spans="1:10">
      <c r="A7" s="29"/>
      <c r="B7" s="29"/>
      <c r="C7" s="29"/>
      <c r="D7" s="29"/>
      <c r="E7" s="29"/>
      <c r="F7" s="29"/>
      <c r="G7" s="28"/>
      <c r="H7" s="27"/>
      <c r="J7" s="27" t="s">
        <v>87</v>
      </c>
    </row>
    <row r="8" spans="1:10" ht="26.4">
      <c r="A8" s="117" t="s">
        <v>86</v>
      </c>
      <c r="B8" s="118"/>
      <c r="C8" s="118"/>
      <c r="D8" s="118"/>
      <c r="E8" s="118"/>
      <c r="F8" s="119"/>
      <c r="G8" s="36" t="s">
        <v>85</v>
      </c>
      <c r="H8" s="37" t="s">
        <v>329</v>
      </c>
      <c r="I8" s="69" t="s">
        <v>244</v>
      </c>
      <c r="J8" s="69" t="s">
        <v>245</v>
      </c>
    </row>
    <row r="9" spans="1:10" s="33" customFormat="1" ht="13.2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2">
        <v>7</v>
      </c>
      <c r="H9" s="37">
        <v>8</v>
      </c>
      <c r="I9" s="75">
        <v>9</v>
      </c>
      <c r="J9" s="75">
        <v>10</v>
      </c>
    </row>
    <row r="10" spans="1:10">
      <c r="A10" s="5" t="s">
        <v>17</v>
      </c>
      <c r="B10" s="5" t="s">
        <v>6</v>
      </c>
      <c r="C10" s="5" t="s">
        <v>13</v>
      </c>
      <c r="D10" s="5" t="s">
        <v>6</v>
      </c>
      <c r="E10" s="5" t="s">
        <v>2</v>
      </c>
      <c r="F10" s="5" t="s">
        <v>12</v>
      </c>
      <c r="G10" s="4" t="s">
        <v>84</v>
      </c>
      <c r="H10" s="44">
        <f>H11+H15+H19+H24+H32+H40+H43+H51+H54</f>
        <v>42944394.969999999</v>
      </c>
      <c r="I10" s="44">
        <f>I11+I15+I19+I24+I32+I40+I43+I51+I54</f>
        <v>0</v>
      </c>
      <c r="J10" s="44">
        <f>J11+J15+J19+J24+J32+J40+J43+J51+J54</f>
        <v>42944394.969999999</v>
      </c>
    </row>
    <row r="11" spans="1:10">
      <c r="A11" s="5" t="s">
        <v>17</v>
      </c>
      <c r="B11" s="5" t="s">
        <v>69</v>
      </c>
      <c r="C11" s="5" t="s">
        <v>13</v>
      </c>
      <c r="D11" s="5" t="s">
        <v>6</v>
      </c>
      <c r="E11" s="5" t="s">
        <v>2</v>
      </c>
      <c r="F11" s="5" t="s">
        <v>12</v>
      </c>
      <c r="G11" s="4" t="s">
        <v>83</v>
      </c>
      <c r="H11" s="44">
        <f>H12</f>
        <v>11360610</v>
      </c>
      <c r="I11" s="44">
        <f>I12</f>
        <v>0</v>
      </c>
      <c r="J11" s="44">
        <f>J12</f>
        <v>11360610</v>
      </c>
    </row>
    <row r="12" spans="1:10">
      <c r="A12" s="5" t="s">
        <v>17</v>
      </c>
      <c r="B12" s="5" t="s">
        <v>69</v>
      </c>
      <c r="C12" s="5" t="s">
        <v>32</v>
      </c>
      <c r="D12" s="5" t="s">
        <v>69</v>
      </c>
      <c r="E12" s="5" t="s">
        <v>2</v>
      </c>
      <c r="F12" s="5" t="s">
        <v>57</v>
      </c>
      <c r="G12" s="10" t="s">
        <v>82</v>
      </c>
      <c r="H12" s="45">
        <f>H13+H14</f>
        <v>11360610</v>
      </c>
      <c r="I12" s="45">
        <f>I13+I14</f>
        <v>0</v>
      </c>
      <c r="J12" s="45">
        <f>J13+J14</f>
        <v>11360610</v>
      </c>
    </row>
    <row r="13" spans="1:10" ht="52.8">
      <c r="A13" s="2" t="s">
        <v>17</v>
      </c>
      <c r="B13" s="2" t="s">
        <v>69</v>
      </c>
      <c r="C13" s="2" t="s">
        <v>81</v>
      </c>
      <c r="D13" s="2" t="s">
        <v>69</v>
      </c>
      <c r="E13" s="2" t="s">
        <v>185</v>
      </c>
      <c r="F13" s="2" t="s">
        <v>57</v>
      </c>
      <c r="G13" s="1" t="s">
        <v>80</v>
      </c>
      <c r="H13" s="46">
        <v>11310610</v>
      </c>
      <c r="I13" s="46"/>
      <c r="J13" s="70">
        <f>I13+H13</f>
        <v>11310610</v>
      </c>
    </row>
    <row r="14" spans="1:10" ht="78.75" customHeight="1">
      <c r="A14" s="2" t="s">
        <v>17</v>
      </c>
      <c r="B14" s="2" t="s">
        <v>69</v>
      </c>
      <c r="C14" s="2" t="s">
        <v>79</v>
      </c>
      <c r="D14" s="2" t="s">
        <v>69</v>
      </c>
      <c r="E14" s="2" t="s">
        <v>185</v>
      </c>
      <c r="F14" s="2" t="s">
        <v>57</v>
      </c>
      <c r="G14" s="38" t="s">
        <v>78</v>
      </c>
      <c r="H14" s="46">
        <v>50000</v>
      </c>
      <c r="I14" s="46"/>
      <c r="J14" s="70">
        <f>I14+H14</f>
        <v>50000</v>
      </c>
    </row>
    <row r="15" spans="1:10" ht="26.4">
      <c r="A15" s="5" t="s">
        <v>17</v>
      </c>
      <c r="B15" s="5" t="s">
        <v>90</v>
      </c>
      <c r="C15" s="5" t="s">
        <v>13</v>
      </c>
      <c r="D15" s="5" t="s">
        <v>6</v>
      </c>
      <c r="E15" s="5" t="s">
        <v>2</v>
      </c>
      <c r="F15" s="5" t="s">
        <v>12</v>
      </c>
      <c r="G15" s="4" t="s">
        <v>91</v>
      </c>
      <c r="H15" s="45">
        <f>H16+H17+H18</f>
        <v>556000</v>
      </c>
      <c r="I15" s="45">
        <f>I16+I17+I18</f>
        <v>0</v>
      </c>
      <c r="J15" s="45">
        <f>J16+J17+J18</f>
        <v>556000</v>
      </c>
    </row>
    <row r="16" spans="1:10" ht="26.4">
      <c r="A16" s="2" t="s">
        <v>17</v>
      </c>
      <c r="B16" s="2" t="s">
        <v>90</v>
      </c>
      <c r="C16" s="2" t="s">
        <v>92</v>
      </c>
      <c r="D16" s="2" t="s">
        <v>69</v>
      </c>
      <c r="E16" s="2" t="s">
        <v>2</v>
      </c>
      <c r="F16" s="2" t="s">
        <v>57</v>
      </c>
      <c r="G16" s="1" t="s">
        <v>95</v>
      </c>
      <c r="H16" s="46">
        <v>225000</v>
      </c>
      <c r="I16" s="46"/>
      <c r="J16" s="70">
        <f t="shared" ref="J16:J18" si="0">I16+H16</f>
        <v>225000</v>
      </c>
    </row>
    <row r="17" spans="1:10" ht="39.6">
      <c r="A17" s="2" t="s">
        <v>17</v>
      </c>
      <c r="B17" s="2" t="s">
        <v>90</v>
      </c>
      <c r="C17" s="2" t="s">
        <v>93</v>
      </c>
      <c r="D17" s="2" t="s">
        <v>69</v>
      </c>
      <c r="E17" s="2" t="s">
        <v>2</v>
      </c>
      <c r="F17" s="2" t="s">
        <v>57</v>
      </c>
      <c r="G17" s="1" t="s">
        <v>96</v>
      </c>
      <c r="H17" s="46">
        <v>1000</v>
      </c>
      <c r="I17" s="46"/>
      <c r="J17" s="70">
        <f t="shared" si="0"/>
        <v>1000</v>
      </c>
    </row>
    <row r="18" spans="1:10" ht="39.6">
      <c r="A18" s="2" t="s">
        <v>17</v>
      </c>
      <c r="B18" s="2" t="s">
        <v>90</v>
      </c>
      <c r="C18" s="2" t="s">
        <v>94</v>
      </c>
      <c r="D18" s="2" t="s">
        <v>69</v>
      </c>
      <c r="E18" s="2" t="s">
        <v>2</v>
      </c>
      <c r="F18" s="2" t="s">
        <v>57</v>
      </c>
      <c r="G18" s="1" t="s">
        <v>97</v>
      </c>
      <c r="H18" s="46">
        <v>330000</v>
      </c>
      <c r="I18" s="46"/>
      <c r="J18" s="70">
        <f t="shared" si="0"/>
        <v>330000</v>
      </c>
    </row>
    <row r="19" spans="1:10">
      <c r="A19" s="5" t="s">
        <v>17</v>
      </c>
      <c r="B19" s="5" t="s">
        <v>71</v>
      </c>
      <c r="C19" s="5" t="s">
        <v>13</v>
      </c>
      <c r="D19" s="5" t="s">
        <v>6</v>
      </c>
      <c r="E19" s="5" t="s">
        <v>2</v>
      </c>
      <c r="F19" s="5" t="s">
        <v>12</v>
      </c>
      <c r="G19" s="4" t="s">
        <v>77</v>
      </c>
      <c r="H19" s="44">
        <f>H20</f>
        <v>6415000</v>
      </c>
      <c r="I19" s="44">
        <f>I20</f>
        <v>0</v>
      </c>
      <c r="J19" s="44">
        <f>J20</f>
        <v>6415000</v>
      </c>
    </row>
    <row r="20" spans="1:10" ht="26.4">
      <c r="A20" s="5" t="s">
        <v>17</v>
      </c>
      <c r="B20" s="5" t="s">
        <v>71</v>
      </c>
      <c r="C20" s="5" t="s">
        <v>10</v>
      </c>
      <c r="D20" s="5" t="s">
        <v>6</v>
      </c>
      <c r="E20" s="5" t="s">
        <v>2</v>
      </c>
      <c r="F20" s="5" t="s">
        <v>57</v>
      </c>
      <c r="G20" s="4" t="s">
        <v>76</v>
      </c>
      <c r="H20" s="44">
        <f>H21+H22+H23</f>
        <v>6415000</v>
      </c>
      <c r="I20" s="44">
        <f>I21+I22+I23</f>
        <v>0</v>
      </c>
      <c r="J20" s="44">
        <f>J21+J22+J23</f>
        <v>6415000</v>
      </c>
    </row>
    <row r="21" spans="1:10" ht="26.4">
      <c r="A21" s="2" t="s">
        <v>17</v>
      </c>
      <c r="B21" s="2" t="s">
        <v>71</v>
      </c>
      <c r="C21" s="2" t="s">
        <v>75</v>
      </c>
      <c r="D21" s="2" t="s">
        <v>69</v>
      </c>
      <c r="E21" s="2" t="s">
        <v>185</v>
      </c>
      <c r="F21" s="2" t="s">
        <v>57</v>
      </c>
      <c r="G21" s="1" t="s">
        <v>74</v>
      </c>
      <c r="H21" s="46">
        <v>5300000</v>
      </c>
      <c r="I21" s="46"/>
      <c r="J21" s="70">
        <f t="shared" ref="J21:J23" si="1">I21+H21</f>
        <v>5300000</v>
      </c>
    </row>
    <row r="22" spans="1:10" ht="26.4">
      <c r="A22" s="2" t="s">
        <v>17</v>
      </c>
      <c r="B22" s="2" t="s">
        <v>71</v>
      </c>
      <c r="C22" s="2" t="s">
        <v>73</v>
      </c>
      <c r="D22" s="2" t="s">
        <v>69</v>
      </c>
      <c r="E22" s="2" t="s">
        <v>185</v>
      </c>
      <c r="F22" s="2" t="s">
        <v>57</v>
      </c>
      <c r="G22" s="1" t="s">
        <v>72</v>
      </c>
      <c r="H22" s="46">
        <v>1110000</v>
      </c>
      <c r="I22" s="46"/>
      <c r="J22" s="70">
        <f t="shared" si="1"/>
        <v>1110000</v>
      </c>
    </row>
    <row r="23" spans="1:10">
      <c r="A23" s="2" t="s">
        <v>17</v>
      </c>
      <c r="B23" s="2" t="s">
        <v>71</v>
      </c>
      <c r="C23" s="2" t="s">
        <v>70</v>
      </c>
      <c r="D23" s="2" t="s">
        <v>69</v>
      </c>
      <c r="E23" s="2" t="s">
        <v>185</v>
      </c>
      <c r="F23" s="2" t="s">
        <v>57</v>
      </c>
      <c r="G23" s="1" t="s">
        <v>68</v>
      </c>
      <c r="H23" s="46">
        <v>5000</v>
      </c>
      <c r="I23" s="46"/>
      <c r="J23" s="70">
        <f t="shared" si="1"/>
        <v>5000</v>
      </c>
    </row>
    <row r="24" spans="1:10">
      <c r="A24" s="5" t="s">
        <v>17</v>
      </c>
      <c r="B24" s="5" t="s">
        <v>58</v>
      </c>
      <c r="C24" s="6" t="s">
        <v>13</v>
      </c>
      <c r="D24" s="5" t="s">
        <v>6</v>
      </c>
      <c r="E24" s="5" t="s">
        <v>2</v>
      </c>
      <c r="F24" s="5" t="s">
        <v>12</v>
      </c>
      <c r="G24" s="10" t="s">
        <v>67</v>
      </c>
      <c r="H24" s="44">
        <f>H25+H27</f>
        <v>15530000</v>
      </c>
      <c r="I24" s="44">
        <f>I25+I27</f>
        <v>0</v>
      </c>
      <c r="J24" s="44">
        <f>J25+J27</f>
        <v>15530000</v>
      </c>
    </row>
    <row r="25" spans="1:10">
      <c r="A25" s="5" t="s">
        <v>17</v>
      </c>
      <c r="B25" s="5" t="s">
        <v>58</v>
      </c>
      <c r="C25" s="6" t="s">
        <v>10</v>
      </c>
      <c r="D25" s="5" t="s">
        <v>6</v>
      </c>
      <c r="E25" s="5" t="s">
        <v>2</v>
      </c>
      <c r="F25" s="5" t="s">
        <v>57</v>
      </c>
      <c r="G25" s="10" t="s">
        <v>66</v>
      </c>
      <c r="H25" s="44">
        <f>H26</f>
        <v>730000</v>
      </c>
      <c r="I25" s="44">
        <f>I26</f>
        <v>0</v>
      </c>
      <c r="J25" s="44">
        <f>J26</f>
        <v>730000</v>
      </c>
    </row>
    <row r="26" spans="1:10" ht="29.25" customHeight="1">
      <c r="A26" s="2" t="s">
        <v>17</v>
      </c>
      <c r="B26" s="2" t="s">
        <v>58</v>
      </c>
      <c r="C26" s="3" t="s">
        <v>65</v>
      </c>
      <c r="D26" s="2" t="s">
        <v>37</v>
      </c>
      <c r="E26" s="2" t="s">
        <v>185</v>
      </c>
      <c r="F26" s="2" t="s">
        <v>57</v>
      </c>
      <c r="G26" s="12" t="s">
        <v>64</v>
      </c>
      <c r="H26" s="46">
        <v>730000</v>
      </c>
      <c r="I26" s="46"/>
      <c r="J26" s="70">
        <f t="shared" ref="J26" si="2">I26+H26</f>
        <v>730000</v>
      </c>
    </row>
    <row r="27" spans="1:10">
      <c r="A27" s="5" t="s">
        <v>17</v>
      </c>
      <c r="B27" s="5" t="s">
        <v>58</v>
      </c>
      <c r="C27" s="6" t="s">
        <v>27</v>
      </c>
      <c r="D27" s="5" t="s">
        <v>6</v>
      </c>
      <c r="E27" s="5" t="s">
        <v>2</v>
      </c>
      <c r="F27" s="5" t="s">
        <v>57</v>
      </c>
      <c r="G27" s="10" t="s">
        <v>63</v>
      </c>
      <c r="H27" s="44">
        <f>H28+H30</f>
        <v>14800000</v>
      </c>
      <c r="I27" s="44">
        <f>I28+I30</f>
        <v>0</v>
      </c>
      <c r="J27" s="44">
        <f>J28+J30</f>
        <v>14800000</v>
      </c>
    </row>
    <row r="28" spans="1:10" ht="29.25" customHeight="1">
      <c r="A28" s="8" t="s">
        <v>17</v>
      </c>
      <c r="B28" s="8" t="s">
        <v>58</v>
      </c>
      <c r="C28" s="9" t="s">
        <v>62</v>
      </c>
      <c r="D28" s="8" t="s">
        <v>6</v>
      </c>
      <c r="E28" s="8" t="s">
        <v>185</v>
      </c>
      <c r="F28" s="8" t="s">
        <v>57</v>
      </c>
      <c r="G28" s="15" t="s">
        <v>61</v>
      </c>
      <c r="H28" s="47">
        <f>H29</f>
        <v>11000000</v>
      </c>
      <c r="I28" s="47">
        <f>I29</f>
        <v>0</v>
      </c>
      <c r="J28" s="47">
        <f>J29</f>
        <v>11000000</v>
      </c>
    </row>
    <row r="29" spans="1:10" ht="26.4">
      <c r="A29" s="2" t="s">
        <v>17</v>
      </c>
      <c r="B29" s="2" t="s">
        <v>58</v>
      </c>
      <c r="C29" s="3" t="s">
        <v>100</v>
      </c>
      <c r="D29" s="2" t="s">
        <v>37</v>
      </c>
      <c r="E29" s="2" t="s">
        <v>185</v>
      </c>
      <c r="F29" s="2" t="s">
        <v>57</v>
      </c>
      <c r="G29" s="12" t="s">
        <v>99</v>
      </c>
      <c r="H29" s="48">
        <v>11000000</v>
      </c>
      <c r="I29" s="48"/>
      <c r="J29" s="70">
        <f t="shared" ref="J29" si="3">I29+H29</f>
        <v>11000000</v>
      </c>
    </row>
    <row r="30" spans="1:10" ht="39.6">
      <c r="A30" s="8" t="s">
        <v>17</v>
      </c>
      <c r="B30" s="8" t="s">
        <v>58</v>
      </c>
      <c r="C30" s="9" t="s">
        <v>26</v>
      </c>
      <c r="D30" s="8" t="s">
        <v>6</v>
      </c>
      <c r="E30" s="8" t="s">
        <v>185</v>
      </c>
      <c r="F30" s="8" t="s">
        <v>57</v>
      </c>
      <c r="G30" s="15" t="s">
        <v>59</v>
      </c>
      <c r="H30" s="49">
        <f>H31</f>
        <v>3800000</v>
      </c>
      <c r="I30" s="49">
        <f>I31</f>
        <v>0</v>
      </c>
      <c r="J30" s="49">
        <f>J31</f>
        <v>3800000</v>
      </c>
    </row>
    <row r="31" spans="1:10" ht="26.4">
      <c r="A31" s="2" t="s">
        <v>17</v>
      </c>
      <c r="B31" s="2" t="s">
        <v>58</v>
      </c>
      <c r="C31" s="3" t="s">
        <v>101</v>
      </c>
      <c r="D31" s="2" t="s">
        <v>37</v>
      </c>
      <c r="E31" s="2" t="s">
        <v>185</v>
      </c>
      <c r="F31" s="2" t="s">
        <v>57</v>
      </c>
      <c r="G31" s="12" t="s">
        <v>102</v>
      </c>
      <c r="H31" s="48">
        <v>3800000</v>
      </c>
      <c r="I31" s="48"/>
      <c r="J31" s="70">
        <f t="shared" ref="J31" si="4">I31+H31</f>
        <v>3800000</v>
      </c>
    </row>
    <row r="32" spans="1:10" ht="39.6">
      <c r="A32" s="5" t="s">
        <v>17</v>
      </c>
      <c r="B32" s="5" t="s">
        <v>43</v>
      </c>
      <c r="C32" s="6" t="s">
        <v>13</v>
      </c>
      <c r="D32" s="5" t="s">
        <v>6</v>
      </c>
      <c r="E32" s="5" t="s">
        <v>2</v>
      </c>
      <c r="F32" s="5" t="s">
        <v>12</v>
      </c>
      <c r="G32" s="10" t="s">
        <v>56</v>
      </c>
      <c r="H32" s="44">
        <f>H33</f>
        <v>6950000</v>
      </c>
      <c r="I32" s="44">
        <f>I33</f>
        <v>0</v>
      </c>
      <c r="J32" s="44">
        <f>J33</f>
        <v>6950000</v>
      </c>
    </row>
    <row r="33" spans="1:10" ht="66">
      <c r="A33" s="5" t="s">
        <v>17</v>
      </c>
      <c r="B33" s="5" t="s">
        <v>43</v>
      </c>
      <c r="C33" s="6" t="s">
        <v>55</v>
      </c>
      <c r="D33" s="5" t="s">
        <v>6</v>
      </c>
      <c r="E33" s="5" t="s">
        <v>2</v>
      </c>
      <c r="F33" s="5" t="s">
        <v>41</v>
      </c>
      <c r="G33" s="39" t="s">
        <v>54</v>
      </c>
      <c r="H33" s="45">
        <f>H34+H36+H38</f>
        <v>6950000</v>
      </c>
      <c r="I33" s="45">
        <f>I34+I36+I38</f>
        <v>0</v>
      </c>
      <c r="J33" s="45">
        <f>J34+J36+J38</f>
        <v>6950000</v>
      </c>
    </row>
    <row r="34" spans="1:10" ht="50.25" customHeight="1">
      <c r="A34" s="8" t="s">
        <v>17</v>
      </c>
      <c r="B34" s="8" t="s">
        <v>43</v>
      </c>
      <c r="C34" s="9" t="s">
        <v>53</v>
      </c>
      <c r="D34" s="8" t="s">
        <v>6</v>
      </c>
      <c r="E34" s="8" t="s">
        <v>2</v>
      </c>
      <c r="F34" s="8" t="s">
        <v>41</v>
      </c>
      <c r="G34" s="26" t="s">
        <v>52</v>
      </c>
      <c r="H34" s="47">
        <f>H35</f>
        <v>5230000</v>
      </c>
      <c r="I34" s="47">
        <f>I35</f>
        <v>0</v>
      </c>
      <c r="J34" s="47">
        <f>J35</f>
        <v>5230000</v>
      </c>
    </row>
    <row r="35" spans="1:10" ht="66">
      <c r="A35" s="2" t="s">
        <v>17</v>
      </c>
      <c r="B35" s="2" t="s">
        <v>43</v>
      </c>
      <c r="C35" s="3" t="s">
        <v>51</v>
      </c>
      <c r="D35" s="2" t="s">
        <v>37</v>
      </c>
      <c r="E35" s="2" t="s">
        <v>2</v>
      </c>
      <c r="F35" s="2" t="s">
        <v>41</v>
      </c>
      <c r="G35" s="40" t="s">
        <v>50</v>
      </c>
      <c r="H35" s="46">
        <v>5230000</v>
      </c>
      <c r="I35" s="46"/>
      <c r="J35" s="70">
        <f t="shared" ref="J35" si="5">I35+H35</f>
        <v>5230000</v>
      </c>
    </row>
    <row r="36" spans="1:10" ht="55.5" customHeight="1">
      <c r="A36" s="21" t="s">
        <v>17</v>
      </c>
      <c r="B36" s="21" t="s">
        <v>43</v>
      </c>
      <c r="C36" s="22" t="s">
        <v>49</v>
      </c>
      <c r="D36" s="21" t="s">
        <v>6</v>
      </c>
      <c r="E36" s="21" t="s">
        <v>2</v>
      </c>
      <c r="F36" s="21" t="s">
        <v>41</v>
      </c>
      <c r="G36" s="41" t="s">
        <v>48</v>
      </c>
      <c r="H36" s="47">
        <f>H37</f>
        <v>1070000</v>
      </c>
      <c r="I36" s="47">
        <f>I37</f>
        <v>0</v>
      </c>
      <c r="J36" s="47">
        <f>J37</f>
        <v>1070000</v>
      </c>
    </row>
    <row r="37" spans="1:10" ht="52.8">
      <c r="A37" s="78" t="s">
        <v>17</v>
      </c>
      <c r="B37" s="78" t="s">
        <v>43</v>
      </c>
      <c r="C37" s="79" t="s">
        <v>47</v>
      </c>
      <c r="D37" s="78" t="s">
        <v>37</v>
      </c>
      <c r="E37" s="78" t="s">
        <v>2</v>
      </c>
      <c r="F37" s="78" t="s">
        <v>41</v>
      </c>
      <c r="G37" s="80" t="s">
        <v>46</v>
      </c>
      <c r="H37" s="81">
        <v>1070000</v>
      </c>
      <c r="I37" s="81"/>
      <c r="J37" s="82">
        <f t="shared" ref="J37" si="6">I37+H37</f>
        <v>1070000</v>
      </c>
    </row>
    <row r="38" spans="1:10" ht="66">
      <c r="A38" s="8" t="s">
        <v>17</v>
      </c>
      <c r="B38" s="8" t="s">
        <v>43</v>
      </c>
      <c r="C38" s="9" t="s">
        <v>45</v>
      </c>
      <c r="D38" s="8" t="s">
        <v>6</v>
      </c>
      <c r="E38" s="8" t="s">
        <v>2</v>
      </c>
      <c r="F38" s="8" t="s">
        <v>41</v>
      </c>
      <c r="G38" s="42" t="s">
        <v>44</v>
      </c>
      <c r="H38" s="47">
        <f>H39</f>
        <v>650000</v>
      </c>
      <c r="I38" s="47">
        <f>I39</f>
        <v>0</v>
      </c>
      <c r="J38" s="47">
        <f>J39</f>
        <v>650000</v>
      </c>
    </row>
    <row r="39" spans="1:10" ht="52.8">
      <c r="A39" s="2" t="s">
        <v>17</v>
      </c>
      <c r="B39" s="2" t="s">
        <v>43</v>
      </c>
      <c r="C39" s="3" t="s">
        <v>42</v>
      </c>
      <c r="D39" s="2" t="s">
        <v>37</v>
      </c>
      <c r="E39" s="2" t="s">
        <v>2</v>
      </c>
      <c r="F39" s="2" t="s">
        <v>41</v>
      </c>
      <c r="G39" s="12" t="s">
        <v>40</v>
      </c>
      <c r="H39" s="46">
        <v>650000</v>
      </c>
      <c r="I39" s="46"/>
      <c r="J39" s="70">
        <f t="shared" ref="J39" si="7">I39+H39</f>
        <v>650000</v>
      </c>
    </row>
    <row r="40" spans="1:10" ht="26.4">
      <c r="A40" s="24" t="s">
        <v>17</v>
      </c>
      <c r="B40" s="24" t="s">
        <v>37</v>
      </c>
      <c r="C40" s="25" t="s">
        <v>13</v>
      </c>
      <c r="D40" s="24" t="s">
        <v>6</v>
      </c>
      <c r="E40" s="24" t="s">
        <v>2</v>
      </c>
      <c r="F40" s="24" t="s">
        <v>12</v>
      </c>
      <c r="G40" s="23" t="s">
        <v>39</v>
      </c>
      <c r="H40" s="51">
        <f t="shared" ref="H40:J41" si="8">H41</f>
        <v>72000</v>
      </c>
      <c r="I40" s="51">
        <f t="shared" si="8"/>
        <v>0</v>
      </c>
      <c r="J40" s="51">
        <f t="shared" si="8"/>
        <v>72000</v>
      </c>
    </row>
    <row r="41" spans="1:10">
      <c r="A41" s="21" t="s">
        <v>17</v>
      </c>
      <c r="B41" s="21" t="s">
        <v>37</v>
      </c>
      <c r="C41" s="22" t="s">
        <v>10</v>
      </c>
      <c r="D41" s="21" t="s">
        <v>6</v>
      </c>
      <c r="E41" s="21" t="s">
        <v>2</v>
      </c>
      <c r="F41" s="21" t="s">
        <v>35</v>
      </c>
      <c r="G41" s="20" t="s">
        <v>38</v>
      </c>
      <c r="H41" s="52">
        <f t="shared" si="8"/>
        <v>72000</v>
      </c>
      <c r="I41" s="52">
        <f t="shared" si="8"/>
        <v>0</v>
      </c>
      <c r="J41" s="52">
        <f t="shared" si="8"/>
        <v>72000</v>
      </c>
    </row>
    <row r="42" spans="1:10" ht="26.4">
      <c r="A42" s="18" t="s">
        <v>17</v>
      </c>
      <c r="B42" s="18" t="s">
        <v>37</v>
      </c>
      <c r="C42" s="19" t="s">
        <v>36</v>
      </c>
      <c r="D42" s="18" t="s">
        <v>37</v>
      </c>
      <c r="E42" s="18" t="s">
        <v>2</v>
      </c>
      <c r="F42" s="18" t="s">
        <v>35</v>
      </c>
      <c r="G42" s="17" t="s">
        <v>34</v>
      </c>
      <c r="H42" s="50">
        <v>72000</v>
      </c>
      <c r="I42" s="50"/>
      <c r="J42" s="50">
        <v>72000</v>
      </c>
    </row>
    <row r="43" spans="1:10" ht="26.4">
      <c r="A43" s="5" t="s">
        <v>17</v>
      </c>
      <c r="B43" s="5" t="s">
        <v>24</v>
      </c>
      <c r="C43" s="6" t="s">
        <v>13</v>
      </c>
      <c r="D43" s="5" t="s">
        <v>6</v>
      </c>
      <c r="E43" s="5" t="s">
        <v>2</v>
      </c>
      <c r="F43" s="5" t="s">
        <v>12</v>
      </c>
      <c r="G43" s="10" t="s">
        <v>33</v>
      </c>
      <c r="H43" s="53">
        <f>H44+H46</f>
        <v>2000784.97</v>
      </c>
      <c r="I43" s="53">
        <f>I44+I46</f>
        <v>0</v>
      </c>
      <c r="J43" s="53">
        <f>J44+J46</f>
        <v>2000784.97</v>
      </c>
    </row>
    <row r="44" spans="1:10" ht="52.8">
      <c r="A44" s="8" t="s">
        <v>17</v>
      </c>
      <c r="B44" s="8" t="s">
        <v>24</v>
      </c>
      <c r="C44" s="9" t="s">
        <v>32</v>
      </c>
      <c r="D44" s="8" t="s">
        <v>6</v>
      </c>
      <c r="E44" s="8" t="s">
        <v>2</v>
      </c>
      <c r="F44" s="8" t="s">
        <v>29</v>
      </c>
      <c r="G44" s="15" t="s">
        <v>31</v>
      </c>
      <c r="H44" s="54">
        <f>H45</f>
        <v>550000</v>
      </c>
      <c r="I44" s="54">
        <f>I45</f>
        <v>0</v>
      </c>
      <c r="J44" s="54">
        <f>J45</f>
        <v>550000</v>
      </c>
    </row>
    <row r="45" spans="1:10" ht="66">
      <c r="A45" s="18" t="s">
        <v>17</v>
      </c>
      <c r="B45" s="18" t="s">
        <v>24</v>
      </c>
      <c r="C45" s="19" t="s">
        <v>30</v>
      </c>
      <c r="D45" s="18" t="s">
        <v>37</v>
      </c>
      <c r="E45" s="18" t="s">
        <v>2</v>
      </c>
      <c r="F45" s="18" t="s">
        <v>29</v>
      </c>
      <c r="G45" s="43" t="s">
        <v>28</v>
      </c>
      <c r="H45" s="55">
        <v>550000</v>
      </c>
      <c r="I45" s="55"/>
      <c r="J45" s="70">
        <f t="shared" ref="J45" si="9">I45+H45</f>
        <v>550000</v>
      </c>
    </row>
    <row r="46" spans="1:10" ht="26.4">
      <c r="A46" s="8" t="s">
        <v>17</v>
      </c>
      <c r="B46" s="8" t="s">
        <v>24</v>
      </c>
      <c r="C46" s="9" t="s">
        <v>27</v>
      </c>
      <c r="D46" s="8" t="s">
        <v>6</v>
      </c>
      <c r="E46" s="8" t="s">
        <v>2</v>
      </c>
      <c r="F46" s="8" t="s">
        <v>22</v>
      </c>
      <c r="G46" s="15" t="s">
        <v>103</v>
      </c>
      <c r="H46" s="56">
        <f>H47+H49</f>
        <v>1450784.97</v>
      </c>
      <c r="I46" s="56">
        <f>I47+I49</f>
        <v>0</v>
      </c>
      <c r="J46" s="56">
        <f>J47+J49</f>
        <v>1450784.97</v>
      </c>
    </row>
    <row r="47" spans="1:10" ht="26.4">
      <c r="A47" s="16" t="s">
        <v>17</v>
      </c>
      <c r="B47" s="8" t="s">
        <v>24</v>
      </c>
      <c r="C47" s="9" t="s">
        <v>62</v>
      </c>
      <c r="D47" s="8" t="s">
        <v>6</v>
      </c>
      <c r="E47" s="8" t="s">
        <v>2</v>
      </c>
      <c r="F47" s="8" t="s">
        <v>22</v>
      </c>
      <c r="G47" s="15" t="s">
        <v>104</v>
      </c>
      <c r="H47" s="56">
        <f>H48</f>
        <v>150000</v>
      </c>
      <c r="I47" s="56">
        <f>I48</f>
        <v>0</v>
      </c>
      <c r="J47" s="56">
        <f>J48</f>
        <v>150000</v>
      </c>
    </row>
    <row r="48" spans="1:10" ht="39.6">
      <c r="A48" s="14" t="s">
        <v>17</v>
      </c>
      <c r="B48" s="2" t="s">
        <v>24</v>
      </c>
      <c r="C48" s="3" t="s">
        <v>60</v>
      </c>
      <c r="D48" s="2" t="s">
        <v>37</v>
      </c>
      <c r="E48" s="2" t="s">
        <v>2</v>
      </c>
      <c r="F48" s="2" t="s">
        <v>22</v>
      </c>
      <c r="G48" s="12" t="s">
        <v>105</v>
      </c>
      <c r="H48" s="57">
        <v>150000</v>
      </c>
      <c r="I48" s="57"/>
      <c r="J48" s="70">
        <f t="shared" ref="J48" si="10">I48+H48</f>
        <v>150000</v>
      </c>
    </row>
    <row r="49" spans="1:10" ht="39.6">
      <c r="A49" s="16" t="s">
        <v>17</v>
      </c>
      <c r="B49" s="8" t="s">
        <v>24</v>
      </c>
      <c r="C49" s="9" t="s">
        <v>26</v>
      </c>
      <c r="D49" s="8" t="s">
        <v>6</v>
      </c>
      <c r="E49" s="8" t="s">
        <v>2</v>
      </c>
      <c r="F49" s="8" t="s">
        <v>22</v>
      </c>
      <c r="G49" s="15" t="s">
        <v>25</v>
      </c>
      <c r="H49" s="56">
        <f>H50</f>
        <v>1300784.97</v>
      </c>
      <c r="I49" s="56">
        <f>I50</f>
        <v>0</v>
      </c>
      <c r="J49" s="56">
        <f>J50</f>
        <v>1300784.97</v>
      </c>
    </row>
    <row r="50" spans="1:10" ht="39.6">
      <c r="A50" s="14" t="s">
        <v>17</v>
      </c>
      <c r="B50" s="2" t="s">
        <v>24</v>
      </c>
      <c r="C50" s="3" t="s">
        <v>23</v>
      </c>
      <c r="D50" s="2" t="s">
        <v>37</v>
      </c>
      <c r="E50" s="2" t="s">
        <v>2</v>
      </c>
      <c r="F50" s="2" t="s">
        <v>22</v>
      </c>
      <c r="G50" s="12" t="s">
        <v>21</v>
      </c>
      <c r="H50" s="57">
        <v>1300784.97</v>
      </c>
      <c r="I50" s="57"/>
      <c r="J50" s="70">
        <f t="shared" ref="J50" si="11">I50+H50</f>
        <v>1300784.97</v>
      </c>
    </row>
    <row r="51" spans="1:10">
      <c r="A51" s="13" t="s">
        <v>17</v>
      </c>
      <c r="B51" s="5" t="s">
        <v>16</v>
      </c>
      <c r="C51" s="6" t="s">
        <v>13</v>
      </c>
      <c r="D51" s="5" t="s">
        <v>6</v>
      </c>
      <c r="E51" s="5" t="s">
        <v>2</v>
      </c>
      <c r="F51" s="5" t="s">
        <v>12</v>
      </c>
      <c r="G51" s="10" t="s">
        <v>20</v>
      </c>
      <c r="H51" s="58">
        <f t="shared" ref="H51:J52" si="12">H52</f>
        <v>30000</v>
      </c>
      <c r="I51" s="58">
        <f t="shared" si="12"/>
        <v>0</v>
      </c>
      <c r="J51" s="58">
        <f t="shared" si="12"/>
        <v>30000</v>
      </c>
    </row>
    <row r="52" spans="1:10">
      <c r="A52" s="5" t="s">
        <v>17</v>
      </c>
      <c r="B52" s="5" t="s">
        <v>16</v>
      </c>
      <c r="C52" s="6" t="s">
        <v>19</v>
      </c>
      <c r="D52" s="5" t="s">
        <v>6</v>
      </c>
      <c r="E52" s="5" t="s">
        <v>2</v>
      </c>
      <c r="F52" s="5" t="s">
        <v>12</v>
      </c>
      <c r="G52" s="10" t="s">
        <v>18</v>
      </c>
      <c r="H52" s="53">
        <f t="shared" si="12"/>
        <v>30000</v>
      </c>
      <c r="I52" s="53">
        <f t="shared" si="12"/>
        <v>0</v>
      </c>
      <c r="J52" s="53">
        <f t="shared" si="12"/>
        <v>30000</v>
      </c>
    </row>
    <row r="53" spans="1:10" ht="26.4">
      <c r="A53" s="2" t="s">
        <v>17</v>
      </c>
      <c r="B53" s="2" t="s">
        <v>16</v>
      </c>
      <c r="C53" s="3" t="s">
        <v>241</v>
      </c>
      <c r="D53" s="2" t="s">
        <v>37</v>
      </c>
      <c r="E53" s="2" t="s">
        <v>2</v>
      </c>
      <c r="F53" s="2" t="s">
        <v>15</v>
      </c>
      <c r="G53" s="12" t="s">
        <v>242</v>
      </c>
      <c r="H53" s="57">
        <v>30000</v>
      </c>
      <c r="I53" s="57"/>
      <c r="J53" s="70">
        <f t="shared" ref="J53" si="13">I53+H53</f>
        <v>30000</v>
      </c>
    </row>
    <row r="54" spans="1:10" ht="26.4">
      <c r="A54" s="13" t="s">
        <v>17</v>
      </c>
      <c r="B54" s="5" t="s">
        <v>107</v>
      </c>
      <c r="C54" s="6" t="s">
        <v>13</v>
      </c>
      <c r="D54" s="5" t="s">
        <v>6</v>
      </c>
      <c r="E54" s="5" t="s">
        <v>2</v>
      </c>
      <c r="F54" s="5" t="s">
        <v>12</v>
      </c>
      <c r="G54" s="10" t="s">
        <v>108</v>
      </c>
      <c r="H54" s="58">
        <f>H55</f>
        <v>30000</v>
      </c>
      <c r="I54" s="58">
        <f>I55</f>
        <v>0</v>
      </c>
      <c r="J54" s="58">
        <f>J55</f>
        <v>30000</v>
      </c>
    </row>
    <row r="55" spans="1:10" ht="26.4">
      <c r="A55" s="2" t="s">
        <v>17</v>
      </c>
      <c r="B55" s="2" t="s">
        <v>107</v>
      </c>
      <c r="C55" s="3" t="s">
        <v>110</v>
      </c>
      <c r="D55" s="2" t="s">
        <v>37</v>
      </c>
      <c r="E55" s="2" t="s">
        <v>2</v>
      </c>
      <c r="F55" s="2" t="s">
        <v>111</v>
      </c>
      <c r="G55" s="12" t="s">
        <v>109</v>
      </c>
      <c r="H55" s="57">
        <v>30000</v>
      </c>
      <c r="I55" s="57"/>
      <c r="J55" s="70">
        <f t="shared" ref="J55" si="14">I55+H55</f>
        <v>30000</v>
      </c>
    </row>
    <row r="56" spans="1:10">
      <c r="A56" s="5" t="s">
        <v>4</v>
      </c>
      <c r="B56" s="5" t="s">
        <v>6</v>
      </c>
      <c r="C56" s="6" t="s">
        <v>13</v>
      </c>
      <c r="D56" s="5" t="s">
        <v>6</v>
      </c>
      <c r="E56" s="5" t="s">
        <v>2</v>
      </c>
      <c r="F56" s="5" t="s">
        <v>12</v>
      </c>
      <c r="G56" s="11" t="s">
        <v>14</v>
      </c>
      <c r="H56" s="53">
        <f>H57</f>
        <v>32170527.41</v>
      </c>
      <c r="I56" s="53">
        <f>I57</f>
        <v>3000000</v>
      </c>
      <c r="J56" s="53">
        <f>J57</f>
        <v>35170527.409999996</v>
      </c>
    </row>
    <row r="57" spans="1:10" ht="26.4">
      <c r="A57" s="5" t="s">
        <v>4</v>
      </c>
      <c r="B57" s="5" t="s">
        <v>3</v>
      </c>
      <c r="C57" s="6" t="s">
        <v>13</v>
      </c>
      <c r="D57" s="5" t="s">
        <v>6</v>
      </c>
      <c r="E57" s="5" t="s">
        <v>2</v>
      </c>
      <c r="F57" s="5" t="s">
        <v>12</v>
      </c>
      <c r="G57" s="11" t="s">
        <v>11</v>
      </c>
      <c r="H57" s="53">
        <f>H58+H61+H69+H67</f>
        <v>32170527.41</v>
      </c>
      <c r="I57" s="53">
        <f>I58+I61+I69+I67</f>
        <v>3000000</v>
      </c>
      <c r="J57" s="53">
        <f>J58+J61+J69+J67</f>
        <v>35170527.409999996</v>
      </c>
    </row>
    <row r="58" spans="1:10" ht="26.4">
      <c r="A58" s="5" t="s">
        <v>4</v>
      </c>
      <c r="B58" s="5" t="s">
        <v>3</v>
      </c>
      <c r="C58" s="6" t="s">
        <v>240</v>
      </c>
      <c r="D58" s="5" t="s">
        <v>6</v>
      </c>
      <c r="E58" s="5" t="s">
        <v>2</v>
      </c>
      <c r="F58" s="5" t="s">
        <v>320</v>
      </c>
      <c r="G58" s="10" t="s">
        <v>9</v>
      </c>
      <c r="H58" s="53">
        <f t="shared" ref="H58:J59" si="15">H59</f>
        <v>9105889</v>
      </c>
      <c r="I58" s="53">
        <f t="shared" si="15"/>
        <v>0</v>
      </c>
      <c r="J58" s="53">
        <f t="shared" si="15"/>
        <v>9105889</v>
      </c>
    </row>
    <row r="59" spans="1:10">
      <c r="A59" s="8" t="s">
        <v>4</v>
      </c>
      <c r="B59" s="8" t="s">
        <v>3</v>
      </c>
      <c r="C59" s="9" t="s">
        <v>239</v>
      </c>
      <c r="D59" s="8" t="s">
        <v>6</v>
      </c>
      <c r="E59" s="8" t="s">
        <v>2</v>
      </c>
      <c r="F59" s="8" t="s">
        <v>320</v>
      </c>
      <c r="G59" s="7" t="s">
        <v>8</v>
      </c>
      <c r="H59" s="56">
        <f t="shared" si="15"/>
        <v>9105889</v>
      </c>
      <c r="I59" s="56">
        <f t="shared" si="15"/>
        <v>0</v>
      </c>
      <c r="J59" s="56">
        <f t="shared" si="15"/>
        <v>9105889</v>
      </c>
    </row>
    <row r="60" spans="1:10" ht="26.4">
      <c r="A60" s="2" t="s">
        <v>4</v>
      </c>
      <c r="B60" s="2" t="s">
        <v>3</v>
      </c>
      <c r="C60" s="3" t="s">
        <v>239</v>
      </c>
      <c r="D60" s="2" t="s">
        <v>37</v>
      </c>
      <c r="E60" s="2" t="s">
        <v>106</v>
      </c>
      <c r="F60" s="2" t="s">
        <v>320</v>
      </c>
      <c r="G60" s="1" t="s">
        <v>233</v>
      </c>
      <c r="H60" s="59">
        <v>9105889</v>
      </c>
      <c r="I60" s="59"/>
      <c r="J60" s="70">
        <f t="shared" ref="J60" si="16">I60+H60</f>
        <v>9105889</v>
      </c>
    </row>
    <row r="61" spans="1:10" ht="26.4">
      <c r="A61" s="5" t="s">
        <v>4</v>
      </c>
      <c r="B61" s="5" t="s">
        <v>3</v>
      </c>
      <c r="C61" s="6" t="s">
        <v>246</v>
      </c>
      <c r="D61" s="5" t="s">
        <v>6</v>
      </c>
      <c r="E61" s="5" t="s">
        <v>2</v>
      </c>
      <c r="F61" s="5" t="s">
        <v>320</v>
      </c>
      <c r="G61" s="4" t="s">
        <v>247</v>
      </c>
      <c r="H61" s="71">
        <f>H62+H63+H64+H65+H66</f>
        <v>17129076.41</v>
      </c>
      <c r="I61" s="71">
        <f t="shared" ref="I61:J61" si="17">I62+I63+I64+I65+I66</f>
        <v>0</v>
      </c>
      <c r="J61" s="71">
        <f t="shared" si="17"/>
        <v>17129076.41</v>
      </c>
    </row>
    <row r="62" spans="1:10" ht="43.5" customHeight="1">
      <c r="A62" s="2" t="s">
        <v>4</v>
      </c>
      <c r="B62" s="2" t="s">
        <v>3</v>
      </c>
      <c r="C62" s="3" t="s">
        <v>248</v>
      </c>
      <c r="D62" s="2" t="s">
        <v>37</v>
      </c>
      <c r="E62" s="2" t="s">
        <v>249</v>
      </c>
      <c r="F62" s="2" t="s">
        <v>320</v>
      </c>
      <c r="G62" s="1" t="s">
        <v>250</v>
      </c>
      <c r="H62" s="59">
        <v>9312764.4100000001</v>
      </c>
      <c r="I62" s="59">
        <v>0</v>
      </c>
      <c r="J62" s="70">
        <f>H62+I62</f>
        <v>9312764.4100000001</v>
      </c>
    </row>
    <row r="63" spans="1:10" ht="39.6">
      <c r="A63" s="2" t="s">
        <v>4</v>
      </c>
      <c r="B63" s="2" t="s">
        <v>3</v>
      </c>
      <c r="C63" s="3" t="s">
        <v>257</v>
      </c>
      <c r="D63" s="2" t="s">
        <v>37</v>
      </c>
      <c r="E63" s="2" t="s">
        <v>322</v>
      </c>
      <c r="F63" s="2" t="s">
        <v>320</v>
      </c>
      <c r="G63" s="1" t="s">
        <v>328</v>
      </c>
      <c r="H63" s="59">
        <v>1000000</v>
      </c>
      <c r="I63" s="59"/>
      <c r="J63" s="70">
        <f>H63+I63</f>
        <v>1000000</v>
      </c>
    </row>
    <row r="64" spans="1:10" ht="26.4">
      <c r="A64" s="2" t="s">
        <v>4</v>
      </c>
      <c r="B64" s="2" t="s">
        <v>3</v>
      </c>
      <c r="C64" s="3" t="s">
        <v>257</v>
      </c>
      <c r="D64" s="2" t="s">
        <v>37</v>
      </c>
      <c r="E64" s="2" t="s">
        <v>319</v>
      </c>
      <c r="F64" s="2" t="s">
        <v>320</v>
      </c>
      <c r="G64" s="1" t="s">
        <v>321</v>
      </c>
      <c r="H64" s="59">
        <v>5000000</v>
      </c>
      <c r="I64" s="59"/>
      <c r="J64" s="70">
        <f>H64+I64</f>
        <v>5000000</v>
      </c>
    </row>
    <row r="65" spans="1:10" ht="39.6">
      <c r="A65" s="2" t="s">
        <v>4</v>
      </c>
      <c r="B65" s="2" t="s">
        <v>3</v>
      </c>
      <c r="C65" s="3" t="s">
        <v>257</v>
      </c>
      <c r="D65" s="2" t="s">
        <v>37</v>
      </c>
      <c r="E65" s="2" t="s">
        <v>326</v>
      </c>
      <c r="F65" s="2" t="s">
        <v>320</v>
      </c>
      <c r="G65" s="1" t="s">
        <v>327</v>
      </c>
      <c r="H65" s="59">
        <v>1516312</v>
      </c>
      <c r="I65" s="59"/>
      <c r="J65" s="70">
        <f>H65+I65</f>
        <v>1516312</v>
      </c>
    </row>
    <row r="66" spans="1:10" ht="26.4">
      <c r="A66" s="2" t="s">
        <v>4</v>
      </c>
      <c r="B66" s="2" t="s">
        <v>3</v>
      </c>
      <c r="C66" s="3" t="s">
        <v>257</v>
      </c>
      <c r="D66" s="2" t="s">
        <v>37</v>
      </c>
      <c r="E66" s="2" t="s">
        <v>258</v>
      </c>
      <c r="F66" s="2" t="s">
        <v>320</v>
      </c>
      <c r="G66" s="1" t="s">
        <v>259</v>
      </c>
      <c r="H66" s="59">
        <v>300000</v>
      </c>
      <c r="I66" s="59"/>
      <c r="J66" s="70">
        <f t="shared" ref="J66" si="18">H66+I66</f>
        <v>300000</v>
      </c>
    </row>
    <row r="67" spans="1:10" ht="26.4">
      <c r="A67" s="5" t="s">
        <v>4</v>
      </c>
      <c r="B67" s="5" t="s">
        <v>3</v>
      </c>
      <c r="C67" s="6" t="s">
        <v>7</v>
      </c>
      <c r="D67" s="5" t="s">
        <v>6</v>
      </c>
      <c r="E67" s="5" t="s">
        <v>2</v>
      </c>
      <c r="F67" s="5" t="s">
        <v>320</v>
      </c>
      <c r="G67" s="4" t="s">
        <v>5</v>
      </c>
      <c r="H67" s="53">
        <f>H68</f>
        <v>1029562</v>
      </c>
      <c r="I67" s="53">
        <f>I68</f>
        <v>0</v>
      </c>
      <c r="J67" s="53">
        <f>J68</f>
        <v>1029562</v>
      </c>
    </row>
    <row r="68" spans="1:10" ht="39.6">
      <c r="A68" s="2" t="s">
        <v>4</v>
      </c>
      <c r="B68" s="2" t="s">
        <v>3</v>
      </c>
      <c r="C68" s="3" t="s">
        <v>243</v>
      </c>
      <c r="D68" s="2" t="s">
        <v>37</v>
      </c>
      <c r="E68" s="2" t="s">
        <v>2</v>
      </c>
      <c r="F68" s="2" t="s">
        <v>320</v>
      </c>
      <c r="G68" s="1" t="s">
        <v>1</v>
      </c>
      <c r="H68" s="59">
        <v>1029562</v>
      </c>
      <c r="I68" s="59"/>
      <c r="J68" s="70">
        <f t="shared" ref="J68:J72" si="19">I68+H68</f>
        <v>1029562</v>
      </c>
    </row>
    <row r="69" spans="1:10">
      <c r="A69" s="5" t="s">
        <v>4</v>
      </c>
      <c r="B69" s="5" t="s">
        <v>3</v>
      </c>
      <c r="C69" s="6" t="s">
        <v>260</v>
      </c>
      <c r="D69" s="5" t="s">
        <v>6</v>
      </c>
      <c r="E69" s="5" t="s">
        <v>2</v>
      </c>
      <c r="F69" s="5" t="s">
        <v>12</v>
      </c>
      <c r="G69" s="4" t="s">
        <v>142</v>
      </c>
      <c r="H69" s="71">
        <f>H70+H71+H72</f>
        <v>4906000</v>
      </c>
      <c r="I69" s="71">
        <f t="shared" ref="I69:J69" si="20">I70+I71+I72</f>
        <v>3000000</v>
      </c>
      <c r="J69" s="71">
        <f t="shared" si="20"/>
        <v>7906000</v>
      </c>
    </row>
    <row r="70" spans="1:10" ht="39.6">
      <c r="A70" s="2" t="s">
        <v>4</v>
      </c>
      <c r="B70" s="2" t="s">
        <v>3</v>
      </c>
      <c r="C70" s="3" t="s">
        <v>261</v>
      </c>
      <c r="D70" s="2" t="s">
        <v>37</v>
      </c>
      <c r="E70" s="2" t="s">
        <v>2</v>
      </c>
      <c r="F70" s="2" t="s">
        <v>320</v>
      </c>
      <c r="G70" s="1" t="s">
        <v>301</v>
      </c>
      <c r="H70" s="59">
        <v>4281000</v>
      </c>
      <c r="I70" s="59">
        <v>3000000</v>
      </c>
      <c r="J70" s="70">
        <f t="shared" si="19"/>
        <v>7281000</v>
      </c>
    </row>
    <row r="71" spans="1:10" ht="26.4">
      <c r="A71" s="2" t="s">
        <v>4</v>
      </c>
      <c r="B71" s="2" t="s">
        <v>3</v>
      </c>
      <c r="C71" s="3" t="s">
        <v>323</v>
      </c>
      <c r="D71" s="2" t="s">
        <v>37</v>
      </c>
      <c r="E71" s="2" t="s">
        <v>2</v>
      </c>
      <c r="F71" s="2" t="s">
        <v>320</v>
      </c>
      <c r="G71" s="1" t="s">
        <v>325</v>
      </c>
      <c r="H71" s="59">
        <v>500000</v>
      </c>
      <c r="I71" s="59"/>
      <c r="J71" s="70">
        <f t="shared" si="19"/>
        <v>500000</v>
      </c>
    </row>
    <row r="72" spans="1:10" ht="26.4">
      <c r="A72" s="2" t="s">
        <v>4</v>
      </c>
      <c r="B72" s="2" t="s">
        <v>3</v>
      </c>
      <c r="C72" s="3" t="s">
        <v>323</v>
      </c>
      <c r="D72" s="2" t="s">
        <v>37</v>
      </c>
      <c r="E72" s="2" t="s">
        <v>324</v>
      </c>
      <c r="F72" s="2" t="s">
        <v>320</v>
      </c>
      <c r="G72" s="1" t="s">
        <v>325</v>
      </c>
      <c r="H72" s="59">
        <v>125000</v>
      </c>
      <c r="I72" s="59"/>
      <c r="J72" s="70">
        <f t="shared" si="19"/>
        <v>125000</v>
      </c>
    </row>
    <row r="73" spans="1:10" ht="15" customHeight="1">
      <c r="A73" s="110" t="s">
        <v>0</v>
      </c>
      <c r="B73" s="111"/>
      <c r="C73" s="111"/>
      <c r="D73" s="111"/>
      <c r="E73" s="111"/>
      <c r="F73" s="111"/>
      <c r="G73" s="112"/>
      <c r="H73" s="113">
        <f>H56+H10</f>
        <v>75114922.379999995</v>
      </c>
      <c r="I73" s="113">
        <f>I56+I10</f>
        <v>3000000</v>
      </c>
      <c r="J73" s="113">
        <f>J56+J10</f>
        <v>78114922.379999995</v>
      </c>
    </row>
    <row r="74" spans="1:10">
      <c r="H74" s="77"/>
      <c r="I74" s="76"/>
      <c r="J74" s="77"/>
    </row>
  </sheetData>
  <mergeCells count="6">
    <mergeCell ref="A8:F8"/>
    <mergeCell ref="A1:J1"/>
    <mergeCell ref="A2:J2"/>
    <mergeCell ref="A3:J3"/>
    <mergeCell ref="A4:J4"/>
    <mergeCell ref="A6:J6"/>
  </mergeCells>
  <pageMargins left="0.70866141732283472" right="0.11811023622047245" top="0.35433070866141736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4"/>
  <sheetViews>
    <sheetView view="pageBreakPreview" topLeftCell="A112" zoomScaleSheetLayoutView="100" workbookViewId="0">
      <selection activeCell="A118" sqref="A118"/>
    </sheetView>
  </sheetViews>
  <sheetFormatPr defaultRowHeight="14.4"/>
  <cols>
    <col min="1" max="1" width="53" bestFit="1" customWidth="1"/>
    <col min="2" max="2" width="6.44140625" bestFit="1" customWidth="1"/>
    <col min="3" max="3" width="9" bestFit="1" customWidth="1"/>
    <col min="4" max="4" width="12.44140625" bestFit="1" customWidth="1"/>
    <col min="5" max="5" width="9.88671875" bestFit="1" customWidth="1"/>
    <col min="6" max="7" width="14.109375" bestFit="1" customWidth="1"/>
    <col min="8" max="8" width="14.6640625" bestFit="1" customWidth="1"/>
    <col min="253" max="253" width="51.5546875" customWidth="1"/>
    <col min="254" max="254" width="8" customWidth="1"/>
    <col min="255" max="255" width="10.5546875" customWidth="1"/>
    <col min="256" max="256" width="12.33203125" customWidth="1"/>
    <col min="257" max="257" width="11.33203125" bestFit="1" customWidth="1"/>
    <col min="258" max="258" width="15.109375" bestFit="1" customWidth="1"/>
    <col min="259" max="259" width="12" bestFit="1" customWidth="1"/>
    <col min="509" max="509" width="51.5546875" customWidth="1"/>
    <col min="510" max="510" width="8" customWidth="1"/>
    <col min="511" max="511" width="10.5546875" customWidth="1"/>
    <col min="512" max="512" width="12.33203125" customWidth="1"/>
    <col min="513" max="513" width="11.33203125" bestFit="1" customWidth="1"/>
    <col min="514" max="514" width="15.109375" bestFit="1" customWidth="1"/>
    <col min="515" max="515" width="12" bestFit="1" customWidth="1"/>
    <col min="765" max="765" width="51.5546875" customWidth="1"/>
    <col min="766" max="766" width="8" customWidth="1"/>
    <col min="767" max="767" width="10.5546875" customWidth="1"/>
    <col min="768" max="768" width="12.33203125" customWidth="1"/>
    <col min="769" max="769" width="11.33203125" bestFit="1" customWidth="1"/>
    <col min="770" max="770" width="15.109375" bestFit="1" customWidth="1"/>
    <col min="771" max="771" width="12" bestFit="1" customWidth="1"/>
    <col min="1021" max="1021" width="51.5546875" customWidth="1"/>
    <col min="1022" max="1022" width="8" customWidth="1"/>
    <col min="1023" max="1023" width="10.5546875" customWidth="1"/>
    <col min="1024" max="1024" width="12.33203125" customWidth="1"/>
    <col min="1025" max="1025" width="11.33203125" bestFit="1" customWidth="1"/>
    <col min="1026" max="1026" width="15.109375" bestFit="1" customWidth="1"/>
    <col min="1027" max="1027" width="12" bestFit="1" customWidth="1"/>
    <col min="1277" max="1277" width="51.5546875" customWidth="1"/>
    <col min="1278" max="1278" width="8" customWidth="1"/>
    <col min="1279" max="1279" width="10.5546875" customWidth="1"/>
    <col min="1280" max="1280" width="12.33203125" customWidth="1"/>
    <col min="1281" max="1281" width="11.33203125" bestFit="1" customWidth="1"/>
    <col min="1282" max="1282" width="15.109375" bestFit="1" customWidth="1"/>
    <col min="1283" max="1283" width="12" bestFit="1" customWidth="1"/>
    <col min="1533" max="1533" width="51.5546875" customWidth="1"/>
    <col min="1534" max="1534" width="8" customWidth="1"/>
    <col min="1535" max="1535" width="10.5546875" customWidth="1"/>
    <col min="1536" max="1536" width="12.33203125" customWidth="1"/>
    <col min="1537" max="1537" width="11.33203125" bestFit="1" customWidth="1"/>
    <col min="1538" max="1538" width="15.109375" bestFit="1" customWidth="1"/>
    <col min="1539" max="1539" width="12" bestFit="1" customWidth="1"/>
    <col min="1789" max="1789" width="51.5546875" customWidth="1"/>
    <col min="1790" max="1790" width="8" customWidth="1"/>
    <col min="1791" max="1791" width="10.5546875" customWidth="1"/>
    <col min="1792" max="1792" width="12.33203125" customWidth="1"/>
    <col min="1793" max="1793" width="11.33203125" bestFit="1" customWidth="1"/>
    <col min="1794" max="1794" width="15.109375" bestFit="1" customWidth="1"/>
    <col min="1795" max="1795" width="12" bestFit="1" customWidth="1"/>
    <col min="2045" max="2045" width="51.5546875" customWidth="1"/>
    <col min="2046" max="2046" width="8" customWidth="1"/>
    <col min="2047" max="2047" width="10.5546875" customWidth="1"/>
    <col min="2048" max="2048" width="12.33203125" customWidth="1"/>
    <col min="2049" max="2049" width="11.33203125" bestFit="1" customWidth="1"/>
    <col min="2050" max="2050" width="15.109375" bestFit="1" customWidth="1"/>
    <col min="2051" max="2051" width="12" bestFit="1" customWidth="1"/>
    <col min="2301" max="2301" width="51.5546875" customWidth="1"/>
    <col min="2302" max="2302" width="8" customWidth="1"/>
    <col min="2303" max="2303" width="10.5546875" customWidth="1"/>
    <col min="2304" max="2304" width="12.33203125" customWidth="1"/>
    <col min="2305" max="2305" width="11.33203125" bestFit="1" customWidth="1"/>
    <col min="2306" max="2306" width="15.109375" bestFit="1" customWidth="1"/>
    <col min="2307" max="2307" width="12" bestFit="1" customWidth="1"/>
    <col min="2557" max="2557" width="51.5546875" customWidth="1"/>
    <col min="2558" max="2558" width="8" customWidth="1"/>
    <col min="2559" max="2559" width="10.5546875" customWidth="1"/>
    <col min="2560" max="2560" width="12.33203125" customWidth="1"/>
    <col min="2561" max="2561" width="11.33203125" bestFit="1" customWidth="1"/>
    <col min="2562" max="2562" width="15.109375" bestFit="1" customWidth="1"/>
    <col min="2563" max="2563" width="12" bestFit="1" customWidth="1"/>
    <col min="2813" max="2813" width="51.5546875" customWidth="1"/>
    <col min="2814" max="2814" width="8" customWidth="1"/>
    <col min="2815" max="2815" width="10.5546875" customWidth="1"/>
    <col min="2816" max="2816" width="12.33203125" customWidth="1"/>
    <col min="2817" max="2817" width="11.33203125" bestFit="1" customWidth="1"/>
    <col min="2818" max="2818" width="15.109375" bestFit="1" customWidth="1"/>
    <col min="2819" max="2819" width="12" bestFit="1" customWidth="1"/>
    <col min="3069" max="3069" width="51.5546875" customWidth="1"/>
    <col min="3070" max="3070" width="8" customWidth="1"/>
    <col min="3071" max="3071" width="10.5546875" customWidth="1"/>
    <col min="3072" max="3072" width="12.33203125" customWidth="1"/>
    <col min="3073" max="3073" width="11.33203125" bestFit="1" customWidth="1"/>
    <col min="3074" max="3074" width="15.109375" bestFit="1" customWidth="1"/>
    <col min="3075" max="3075" width="12" bestFit="1" customWidth="1"/>
    <col min="3325" max="3325" width="51.5546875" customWidth="1"/>
    <col min="3326" max="3326" width="8" customWidth="1"/>
    <col min="3327" max="3327" width="10.5546875" customWidth="1"/>
    <col min="3328" max="3328" width="12.33203125" customWidth="1"/>
    <col min="3329" max="3329" width="11.33203125" bestFit="1" customWidth="1"/>
    <col min="3330" max="3330" width="15.109375" bestFit="1" customWidth="1"/>
    <col min="3331" max="3331" width="12" bestFit="1" customWidth="1"/>
    <col min="3581" max="3581" width="51.5546875" customWidth="1"/>
    <col min="3582" max="3582" width="8" customWidth="1"/>
    <col min="3583" max="3583" width="10.5546875" customWidth="1"/>
    <col min="3584" max="3584" width="12.33203125" customWidth="1"/>
    <col min="3585" max="3585" width="11.33203125" bestFit="1" customWidth="1"/>
    <col min="3586" max="3586" width="15.109375" bestFit="1" customWidth="1"/>
    <col min="3587" max="3587" width="12" bestFit="1" customWidth="1"/>
    <col min="3837" max="3837" width="51.5546875" customWidth="1"/>
    <col min="3838" max="3838" width="8" customWidth="1"/>
    <col min="3839" max="3839" width="10.5546875" customWidth="1"/>
    <col min="3840" max="3840" width="12.33203125" customWidth="1"/>
    <col min="3841" max="3841" width="11.33203125" bestFit="1" customWidth="1"/>
    <col min="3842" max="3842" width="15.109375" bestFit="1" customWidth="1"/>
    <col min="3843" max="3843" width="12" bestFit="1" customWidth="1"/>
    <col min="4093" max="4093" width="51.5546875" customWidth="1"/>
    <col min="4094" max="4094" width="8" customWidth="1"/>
    <col min="4095" max="4095" width="10.5546875" customWidth="1"/>
    <col min="4096" max="4096" width="12.33203125" customWidth="1"/>
    <col min="4097" max="4097" width="11.33203125" bestFit="1" customWidth="1"/>
    <col min="4098" max="4098" width="15.109375" bestFit="1" customWidth="1"/>
    <col min="4099" max="4099" width="12" bestFit="1" customWidth="1"/>
    <col min="4349" max="4349" width="51.5546875" customWidth="1"/>
    <col min="4350" max="4350" width="8" customWidth="1"/>
    <col min="4351" max="4351" width="10.5546875" customWidth="1"/>
    <col min="4352" max="4352" width="12.33203125" customWidth="1"/>
    <col min="4353" max="4353" width="11.33203125" bestFit="1" customWidth="1"/>
    <col min="4354" max="4354" width="15.109375" bestFit="1" customWidth="1"/>
    <col min="4355" max="4355" width="12" bestFit="1" customWidth="1"/>
    <col min="4605" max="4605" width="51.5546875" customWidth="1"/>
    <col min="4606" max="4606" width="8" customWidth="1"/>
    <col min="4607" max="4607" width="10.5546875" customWidth="1"/>
    <col min="4608" max="4608" width="12.33203125" customWidth="1"/>
    <col min="4609" max="4609" width="11.33203125" bestFit="1" customWidth="1"/>
    <col min="4610" max="4610" width="15.109375" bestFit="1" customWidth="1"/>
    <col min="4611" max="4611" width="12" bestFit="1" customWidth="1"/>
    <col min="4861" max="4861" width="51.5546875" customWidth="1"/>
    <col min="4862" max="4862" width="8" customWidth="1"/>
    <col min="4863" max="4863" width="10.5546875" customWidth="1"/>
    <col min="4864" max="4864" width="12.33203125" customWidth="1"/>
    <col min="4865" max="4865" width="11.33203125" bestFit="1" customWidth="1"/>
    <col min="4866" max="4866" width="15.109375" bestFit="1" customWidth="1"/>
    <col min="4867" max="4867" width="12" bestFit="1" customWidth="1"/>
    <col min="5117" max="5117" width="51.5546875" customWidth="1"/>
    <col min="5118" max="5118" width="8" customWidth="1"/>
    <col min="5119" max="5119" width="10.5546875" customWidth="1"/>
    <col min="5120" max="5120" width="12.33203125" customWidth="1"/>
    <col min="5121" max="5121" width="11.33203125" bestFit="1" customWidth="1"/>
    <col min="5122" max="5122" width="15.109375" bestFit="1" customWidth="1"/>
    <col min="5123" max="5123" width="12" bestFit="1" customWidth="1"/>
    <col min="5373" max="5373" width="51.5546875" customWidth="1"/>
    <col min="5374" max="5374" width="8" customWidth="1"/>
    <col min="5375" max="5375" width="10.5546875" customWidth="1"/>
    <col min="5376" max="5376" width="12.33203125" customWidth="1"/>
    <col min="5377" max="5377" width="11.33203125" bestFit="1" customWidth="1"/>
    <col min="5378" max="5378" width="15.109375" bestFit="1" customWidth="1"/>
    <col min="5379" max="5379" width="12" bestFit="1" customWidth="1"/>
    <col min="5629" max="5629" width="51.5546875" customWidth="1"/>
    <col min="5630" max="5630" width="8" customWidth="1"/>
    <col min="5631" max="5631" width="10.5546875" customWidth="1"/>
    <col min="5632" max="5632" width="12.33203125" customWidth="1"/>
    <col min="5633" max="5633" width="11.33203125" bestFit="1" customWidth="1"/>
    <col min="5634" max="5634" width="15.109375" bestFit="1" customWidth="1"/>
    <col min="5635" max="5635" width="12" bestFit="1" customWidth="1"/>
    <col min="5885" max="5885" width="51.5546875" customWidth="1"/>
    <col min="5886" max="5886" width="8" customWidth="1"/>
    <col min="5887" max="5887" width="10.5546875" customWidth="1"/>
    <col min="5888" max="5888" width="12.33203125" customWidth="1"/>
    <col min="5889" max="5889" width="11.33203125" bestFit="1" customWidth="1"/>
    <col min="5890" max="5890" width="15.109375" bestFit="1" customWidth="1"/>
    <col min="5891" max="5891" width="12" bestFit="1" customWidth="1"/>
    <col min="6141" max="6141" width="51.5546875" customWidth="1"/>
    <col min="6142" max="6142" width="8" customWidth="1"/>
    <col min="6143" max="6143" width="10.5546875" customWidth="1"/>
    <col min="6144" max="6144" width="12.33203125" customWidth="1"/>
    <col min="6145" max="6145" width="11.33203125" bestFit="1" customWidth="1"/>
    <col min="6146" max="6146" width="15.109375" bestFit="1" customWidth="1"/>
    <col min="6147" max="6147" width="12" bestFit="1" customWidth="1"/>
    <col min="6397" max="6397" width="51.5546875" customWidth="1"/>
    <col min="6398" max="6398" width="8" customWidth="1"/>
    <col min="6399" max="6399" width="10.5546875" customWidth="1"/>
    <col min="6400" max="6400" width="12.33203125" customWidth="1"/>
    <col min="6401" max="6401" width="11.33203125" bestFit="1" customWidth="1"/>
    <col min="6402" max="6402" width="15.109375" bestFit="1" customWidth="1"/>
    <col min="6403" max="6403" width="12" bestFit="1" customWidth="1"/>
    <col min="6653" max="6653" width="51.5546875" customWidth="1"/>
    <col min="6654" max="6654" width="8" customWidth="1"/>
    <col min="6655" max="6655" width="10.5546875" customWidth="1"/>
    <col min="6656" max="6656" width="12.33203125" customWidth="1"/>
    <col min="6657" max="6657" width="11.33203125" bestFit="1" customWidth="1"/>
    <col min="6658" max="6658" width="15.109375" bestFit="1" customWidth="1"/>
    <col min="6659" max="6659" width="12" bestFit="1" customWidth="1"/>
    <col min="6909" max="6909" width="51.5546875" customWidth="1"/>
    <col min="6910" max="6910" width="8" customWidth="1"/>
    <col min="6911" max="6911" width="10.5546875" customWidth="1"/>
    <col min="6912" max="6912" width="12.33203125" customWidth="1"/>
    <col min="6913" max="6913" width="11.33203125" bestFit="1" customWidth="1"/>
    <col min="6914" max="6914" width="15.109375" bestFit="1" customWidth="1"/>
    <col min="6915" max="6915" width="12" bestFit="1" customWidth="1"/>
    <col min="7165" max="7165" width="51.5546875" customWidth="1"/>
    <col min="7166" max="7166" width="8" customWidth="1"/>
    <col min="7167" max="7167" width="10.5546875" customWidth="1"/>
    <col min="7168" max="7168" width="12.33203125" customWidth="1"/>
    <col min="7169" max="7169" width="11.33203125" bestFit="1" customWidth="1"/>
    <col min="7170" max="7170" width="15.109375" bestFit="1" customWidth="1"/>
    <col min="7171" max="7171" width="12" bestFit="1" customWidth="1"/>
    <col min="7421" max="7421" width="51.5546875" customWidth="1"/>
    <col min="7422" max="7422" width="8" customWidth="1"/>
    <col min="7423" max="7423" width="10.5546875" customWidth="1"/>
    <col min="7424" max="7424" width="12.33203125" customWidth="1"/>
    <col min="7425" max="7425" width="11.33203125" bestFit="1" customWidth="1"/>
    <col min="7426" max="7426" width="15.109375" bestFit="1" customWidth="1"/>
    <col min="7427" max="7427" width="12" bestFit="1" customWidth="1"/>
    <col min="7677" max="7677" width="51.5546875" customWidth="1"/>
    <col min="7678" max="7678" width="8" customWidth="1"/>
    <col min="7679" max="7679" width="10.5546875" customWidth="1"/>
    <col min="7680" max="7680" width="12.33203125" customWidth="1"/>
    <col min="7681" max="7681" width="11.33203125" bestFit="1" customWidth="1"/>
    <col min="7682" max="7682" width="15.109375" bestFit="1" customWidth="1"/>
    <col min="7683" max="7683" width="12" bestFit="1" customWidth="1"/>
    <col min="7933" max="7933" width="51.5546875" customWidth="1"/>
    <col min="7934" max="7934" width="8" customWidth="1"/>
    <col min="7935" max="7935" width="10.5546875" customWidth="1"/>
    <col min="7936" max="7936" width="12.33203125" customWidth="1"/>
    <col min="7937" max="7937" width="11.33203125" bestFit="1" customWidth="1"/>
    <col min="7938" max="7938" width="15.109375" bestFit="1" customWidth="1"/>
    <col min="7939" max="7939" width="12" bestFit="1" customWidth="1"/>
    <col min="8189" max="8189" width="51.5546875" customWidth="1"/>
    <col min="8190" max="8190" width="8" customWidth="1"/>
    <col min="8191" max="8191" width="10.5546875" customWidth="1"/>
    <col min="8192" max="8192" width="12.33203125" customWidth="1"/>
    <col min="8193" max="8193" width="11.33203125" bestFit="1" customWidth="1"/>
    <col min="8194" max="8194" width="15.109375" bestFit="1" customWidth="1"/>
    <col min="8195" max="8195" width="12" bestFit="1" customWidth="1"/>
    <col min="8445" max="8445" width="51.5546875" customWidth="1"/>
    <col min="8446" max="8446" width="8" customWidth="1"/>
    <col min="8447" max="8447" width="10.5546875" customWidth="1"/>
    <col min="8448" max="8448" width="12.33203125" customWidth="1"/>
    <col min="8449" max="8449" width="11.33203125" bestFit="1" customWidth="1"/>
    <col min="8450" max="8450" width="15.109375" bestFit="1" customWidth="1"/>
    <col min="8451" max="8451" width="12" bestFit="1" customWidth="1"/>
    <col min="8701" max="8701" width="51.5546875" customWidth="1"/>
    <col min="8702" max="8702" width="8" customWidth="1"/>
    <col min="8703" max="8703" width="10.5546875" customWidth="1"/>
    <col min="8704" max="8704" width="12.33203125" customWidth="1"/>
    <col min="8705" max="8705" width="11.33203125" bestFit="1" customWidth="1"/>
    <col min="8706" max="8706" width="15.109375" bestFit="1" customWidth="1"/>
    <col min="8707" max="8707" width="12" bestFit="1" customWidth="1"/>
    <col min="8957" max="8957" width="51.5546875" customWidth="1"/>
    <col min="8958" max="8958" width="8" customWidth="1"/>
    <col min="8959" max="8959" width="10.5546875" customWidth="1"/>
    <col min="8960" max="8960" width="12.33203125" customWidth="1"/>
    <col min="8961" max="8961" width="11.33203125" bestFit="1" customWidth="1"/>
    <col min="8962" max="8962" width="15.109375" bestFit="1" customWidth="1"/>
    <col min="8963" max="8963" width="12" bestFit="1" customWidth="1"/>
    <col min="9213" max="9213" width="51.5546875" customWidth="1"/>
    <col min="9214" max="9214" width="8" customWidth="1"/>
    <col min="9215" max="9215" width="10.5546875" customWidth="1"/>
    <col min="9216" max="9216" width="12.33203125" customWidth="1"/>
    <col min="9217" max="9217" width="11.33203125" bestFit="1" customWidth="1"/>
    <col min="9218" max="9218" width="15.109375" bestFit="1" customWidth="1"/>
    <col min="9219" max="9219" width="12" bestFit="1" customWidth="1"/>
    <col min="9469" max="9469" width="51.5546875" customWidth="1"/>
    <col min="9470" max="9470" width="8" customWidth="1"/>
    <col min="9471" max="9471" width="10.5546875" customWidth="1"/>
    <col min="9472" max="9472" width="12.33203125" customWidth="1"/>
    <col min="9473" max="9473" width="11.33203125" bestFit="1" customWidth="1"/>
    <col min="9474" max="9474" width="15.109375" bestFit="1" customWidth="1"/>
    <col min="9475" max="9475" width="12" bestFit="1" customWidth="1"/>
    <col min="9725" max="9725" width="51.5546875" customWidth="1"/>
    <col min="9726" max="9726" width="8" customWidth="1"/>
    <col min="9727" max="9727" width="10.5546875" customWidth="1"/>
    <col min="9728" max="9728" width="12.33203125" customWidth="1"/>
    <col min="9729" max="9729" width="11.33203125" bestFit="1" customWidth="1"/>
    <col min="9730" max="9730" width="15.109375" bestFit="1" customWidth="1"/>
    <col min="9731" max="9731" width="12" bestFit="1" customWidth="1"/>
    <col min="9981" max="9981" width="51.5546875" customWidth="1"/>
    <col min="9982" max="9982" width="8" customWidth="1"/>
    <col min="9983" max="9983" width="10.5546875" customWidth="1"/>
    <col min="9984" max="9984" width="12.33203125" customWidth="1"/>
    <col min="9985" max="9985" width="11.33203125" bestFit="1" customWidth="1"/>
    <col min="9986" max="9986" width="15.109375" bestFit="1" customWidth="1"/>
    <col min="9987" max="9987" width="12" bestFit="1" customWidth="1"/>
    <col min="10237" max="10237" width="51.5546875" customWidth="1"/>
    <col min="10238" max="10238" width="8" customWidth="1"/>
    <col min="10239" max="10239" width="10.5546875" customWidth="1"/>
    <col min="10240" max="10240" width="12.33203125" customWidth="1"/>
    <col min="10241" max="10241" width="11.33203125" bestFit="1" customWidth="1"/>
    <col min="10242" max="10242" width="15.109375" bestFit="1" customWidth="1"/>
    <col min="10243" max="10243" width="12" bestFit="1" customWidth="1"/>
    <col min="10493" max="10493" width="51.5546875" customWidth="1"/>
    <col min="10494" max="10494" width="8" customWidth="1"/>
    <col min="10495" max="10495" width="10.5546875" customWidth="1"/>
    <col min="10496" max="10496" width="12.33203125" customWidth="1"/>
    <col min="10497" max="10497" width="11.33203125" bestFit="1" customWidth="1"/>
    <col min="10498" max="10498" width="15.109375" bestFit="1" customWidth="1"/>
    <col min="10499" max="10499" width="12" bestFit="1" customWidth="1"/>
    <col min="10749" max="10749" width="51.5546875" customWidth="1"/>
    <col min="10750" max="10750" width="8" customWidth="1"/>
    <col min="10751" max="10751" width="10.5546875" customWidth="1"/>
    <col min="10752" max="10752" width="12.33203125" customWidth="1"/>
    <col min="10753" max="10753" width="11.33203125" bestFit="1" customWidth="1"/>
    <col min="10754" max="10754" width="15.109375" bestFit="1" customWidth="1"/>
    <col min="10755" max="10755" width="12" bestFit="1" customWidth="1"/>
    <col min="11005" max="11005" width="51.5546875" customWidth="1"/>
    <col min="11006" max="11006" width="8" customWidth="1"/>
    <col min="11007" max="11007" width="10.5546875" customWidth="1"/>
    <col min="11008" max="11008" width="12.33203125" customWidth="1"/>
    <col min="11009" max="11009" width="11.33203125" bestFit="1" customWidth="1"/>
    <col min="11010" max="11010" width="15.109375" bestFit="1" customWidth="1"/>
    <col min="11011" max="11011" width="12" bestFit="1" customWidth="1"/>
    <col min="11261" max="11261" width="51.5546875" customWidth="1"/>
    <col min="11262" max="11262" width="8" customWidth="1"/>
    <col min="11263" max="11263" width="10.5546875" customWidth="1"/>
    <col min="11264" max="11264" width="12.33203125" customWidth="1"/>
    <col min="11265" max="11265" width="11.33203125" bestFit="1" customWidth="1"/>
    <col min="11266" max="11266" width="15.109375" bestFit="1" customWidth="1"/>
    <col min="11267" max="11267" width="12" bestFit="1" customWidth="1"/>
    <col min="11517" max="11517" width="51.5546875" customWidth="1"/>
    <col min="11518" max="11518" width="8" customWidth="1"/>
    <col min="11519" max="11519" width="10.5546875" customWidth="1"/>
    <col min="11520" max="11520" width="12.33203125" customWidth="1"/>
    <col min="11521" max="11521" width="11.33203125" bestFit="1" customWidth="1"/>
    <col min="11522" max="11522" width="15.109375" bestFit="1" customWidth="1"/>
    <col min="11523" max="11523" width="12" bestFit="1" customWidth="1"/>
    <col min="11773" max="11773" width="51.5546875" customWidth="1"/>
    <col min="11774" max="11774" width="8" customWidth="1"/>
    <col min="11775" max="11775" width="10.5546875" customWidth="1"/>
    <col min="11776" max="11776" width="12.33203125" customWidth="1"/>
    <col min="11777" max="11777" width="11.33203125" bestFit="1" customWidth="1"/>
    <col min="11778" max="11778" width="15.109375" bestFit="1" customWidth="1"/>
    <col min="11779" max="11779" width="12" bestFit="1" customWidth="1"/>
    <col min="12029" max="12029" width="51.5546875" customWidth="1"/>
    <col min="12030" max="12030" width="8" customWidth="1"/>
    <col min="12031" max="12031" width="10.5546875" customWidth="1"/>
    <col min="12032" max="12032" width="12.33203125" customWidth="1"/>
    <col min="12033" max="12033" width="11.33203125" bestFit="1" customWidth="1"/>
    <col min="12034" max="12034" width="15.109375" bestFit="1" customWidth="1"/>
    <col min="12035" max="12035" width="12" bestFit="1" customWidth="1"/>
    <col min="12285" max="12285" width="51.5546875" customWidth="1"/>
    <col min="12286" max="12286" width="8" customWidth="1"/>
    <col min="12287" max="12287" width="10.5546875" customWidth="1"/>
    <col min="12288" max="12288" width="12.33203125" customWidth="1"/>
    <col min="12289" max="12289" width="11.33203125" bestFit="1" customWidth="1"/>
    <col min="12290" max="12290" width="15.109375" bestFit="1" customWidth="1"/>
    <col min="12291" max="12291" width="12" bestFit="1" customWidth="1"/>
    <col min="12541" max="12541" width="51.5546875" customWidth="1"/>
    <col min="12542" max="12542" width="8" customWidth="1"/>
    <col min="12543" max="12543" width="10.5546875" customWidth="1"/>
    <col min="12544" max="12544" width="12.33203125" customWidth="1"/>
    <col min="12545" max="12545" width="11.33203125" bestFit="1" customWidth="1"/>
    <col min="12546" max="12546" width="15.109375" bestFit="1" customWidth="1"/>
    <col min="12547" max="12547" width="12" bestFit="1" customWidth="1"/>
    <col min="12797" max="12797" width="51.5546875" customWidth="1"/>
    <col min="12798" max="12798" width="8" customWidth="1"/>
    <col min="12799" max="12799" width="10.5546875" customWidth="1"/>
    <col min="12800" max="12800" width="12.33203125" customWidth="1"/>
    <col min="12801" max="12801" width="11.33203125" bestFit="1" customWidth="1"/>
    <col min="12802" max="12802" width="15.109375" bestFit="1" customWidth="1"/>
    <col min="12803" max="12803" width="12" bestFit="1" customWidth="1"/>
    <col min="13053" max="13053" width="51.5546875" customWidth="1"/>
    <col min="13054" max="13054" width="8" customWidth="1"/>
    <col min="13055" max="13055" width="10.5546875" customWidth="1"/>
    <col min="13056" max="13056" width="12.33203125" customWidth="1"/>
    <col min="13057" max="13057" width="11.33203125" bestFit="1" customWidth="1"/>
    <col min="13058" max="13058" width="15.109375" bestFit="1" customWidth="1"/>
    <col min="13059" max="13059" width="12" bestFit="1" customWidth="1"/>
    <col min="13309" max="13309" width="51.5546875" customWidth="1"/>
    <col min="13310" max="13310" width="8" customWidth="1"/>
    <col min="13311" max="13311" width="10.5546875" customWidth="1"/>
    <col min="13312" max="13312" width="12.33203125" customWidth="1"/>
    <col min="13313" max="13313" width="11.33203125" bestFit="1" customWidth="1"/>
    <col min="13314" max="13314" width="15.109375" bestFit="1" customWidth="1"/>
    <col min="13315" max="13315" width="12" bestFit="1" customWidth="1"/>
    <col min="13565" max="13565" width="51.5546875" customWidth="1"/>
    <col min="13566" max="13566" width="8" customWidth="1"/>
    <col min="13567" max="13567" width="10.5546875" customWidth="1"/>
    <col min="13568" max="13568" width="12.33203125" customWidth="1"/>
    <col min="13569" max="13569" width="11.33203125" bestFit="1" customWidth="1"/>
    <col min="13570" max="13570" width="15.109375" bestFit="1" customWidth="1"/>
    <col min="13571" max="13571" width="12" bestFit="1" customWidth="1"/>
    <col min="13821" max="13821" width="51.5546875" customWidth="1"/>
    <col min="13822" max="13822" width="8" customWidth="1"/>
    <col min="13823" max="13823" width="10.5546875" customWidth="1"/>
    <col min="13824" max="13824" width="12.33203125" customWidth="1"/>
    <col min="13825" max="13825" width="11.33203125" bestFit="1" customWidth="1"/>
    <col min="13826" max="13826" width="15.109375" bestFit="1" customWidth="1"/>
    <col min="13827" max="13827" width="12" bestFit="1" customWidth="1"/>
    <col min="14077" max="14077" width="51.5546875" customWidth="1"/>
    <col min="14078" max="14078" width="8" customWidth="1"/>
    <col min="14079" max="14079" width="10.5546875" customWidth="1"/>
    <col min="14080" max="14080" width="12.33203125" customWidth="1"/>
    <col min="14081" max="14081" width="11.33203125" bestFit="1" customWidth="1"/>
    <col min="14082" max="14082" width="15.109375" bestFit="1" customWidth="1"/>
    <col min="14083" max="14083" width="12" bestFit="1" customWidth="1"/>
    <col min="14333" max="14333" width="51.5546875" customWidth="1"/>
    <col min="14334" max="14334" width="8" customWidth="1"/>
    <col min="14335" max="14335" width="10.5546875" customWidth="1"/>
    <col min="14336" max="14336" width="12.33203125" customWidth="1"/>
    <col min="14337" max="14337" width="11.33203125" bestFit="1" customWidth="1"/>
    <col min="14338" max="14338" width="15.109375" bestFit="1" customWidth="1"/>
    <col min="14339" max="14339" width="12" bestFit="1" customWidth="1"/>
    <col min="14589" max="14589" width="51.5546875" customWidth="1"/>
    <col min="14590" max="14590" width="8" customWidth="1"/>
    <col min="14591" max="14591" width="10.5546875" customWidth="1"/>
    <col min="14592" max="14592" width="12.33203125" customWidth="1"/>
    <col min="14593" max="14593" width="11.33203125" bestFit="1" customWidth="1"/>
    <col min="14594" max="14594" width="15.109375" bestFit="1" customWidth="1"/>
    <col min="14595" max="14595" width="12" bestFit="1" customWidth="1"/>
    <col min="14845" max="14845" width="51.5546875" customWidth="1"/>
    <col min="14846" max="14846" width="8" customWidth="1"/>
    <col min="14847" max="14847" width="10.5546875" customWidth="1"/>
    <col min="14848" max="14848" width="12.33203125" customWidth="1"/>
    <col min="14849" max="14849" width="11.33203125" bestFit="1" customWidth="1"/>
    <col min="14850" max="14850" width="15.109375" bestFit="1" customWidth="1"/>
    <col min="14851" max="14851" width="12" bestFit="1" customWidth="1"/>
    <col min="15101" max="15101" width="51.5546875" customWidth="1"/>
    <col min="15102" max="15102" width="8" customWidth="1"/>
    <col min="15103" max="15103" width="10.5546875" customWidth="1"/>
    <col min="15104" max="15104" width="12.33203125" customWidth="1"/>
    <col min="15105" max="15105" width="11.33203125" bestFit="1" customWidth="1"/>
    <col min="15106" max="15106" width="15.109375" bestFit="1" customWidth="1"/>
    <col min="15107" max="15107" width="12" bestFit="1" customWidth="1"/>
    <col min="15357" max="15357" width="51.5546875" customWidth="1"/>
    <col min="15358" max="15358" width="8" customWidth="1"/>
    <col min="15359" max="15359" width="10.5546875" customWidth="1"/>
    <col min="15360" max="15360" width="12.33203125" customWidth="1"/>
    <col min="15361" max="15361" width="11.33203125" bestFit="1" customWidth="1"/>
    <col min="15362" max="15362" width="15.109375" bestFit="1" customWidth="1"/>
    <col min="15363" max="15363" width="12" bestFit="1" customWidth="1"/>
    <col min="15613" max="15613" width="51.5546875" customWidth="1"/>
    <col min="15614" max="15614" width="8" customWidth="1"/>
    <col min="15615" max="15615" width="10.5546875" customWidth="1"/>
    <col min="15616" max="15616" width="12.33203125" customWidth="1"/>
    <col min="15617" max="15617" width="11.33203125" bestFit="1" customWidth="1"/>
    <col min="15618" max="15618" width="15.109375" bestFit="1" customWidth="1"/>
    <col min="15619" max="15619" width="12" bestFit="1" customWidth="1"/>
    <col min="15869" max="15869" width="51.5546875" customWidth="1"/>
    <col min="15870" max="15870" width="8" customWidth="1"/>
    <col min="15871" max="15871" width="10.5546875" customWidth="1"/>
    <col min="15872" max="15872" width="12.33203125" customWidth="1"/>
    <col min="15873" max="15873" width="11.33203125" bestFit="1" customWidth="1"/>
    <col min="15874" max="15874" width="15.109375" bestFit="1" customWidth="1"/>
    <col min="15875" max="15875" width="12" bestFit="1" customWidth="1"/>
    <col min="16125" max="16125" width="51.5546875" customWidth="1"/>
    <col min="16126" max="16126" width="8" customWidth="1"/>
    <col min="16127" max="16127" width="10.5546875" customWidth="1"/>
    <col min="16128" max="16128" width="12.33203125" customWidth="1"/>
    <col min="16129" max="16129" width="11.33203125" bestFit="1" customWidth="1"/>
    <col min="16130" max="16130" width="15.109375" bestFit="1" customWidth="1"/>
    <col min="16131" max="16131" width="12" bestFit="1" customWidth="1"/>
  </cols>
  <sheetData>
    <row r="1" spans="1:8">
      <c r="A1" s="121" t="s">
        <v>334</v>
      </c>
      <c r="B1" s="121"/>
      <c r="C1" s="121"/>
      <c r="D1" s="121"/>
      <c r="E1" s="121"/>
      <c r="F1" s="121"/>
      <c r="G1" s="121"/>
      <c r="H1" s="121"/>
    </row>
    <row r="2" spans="1:8">
      <c r="A2" s="121" t="s">
        <v>89</v>
      </c>
      <c r="B2" s="121"/>
      <c r="C2" s="121"/>
      <c r="D2" s="121"/>
      <c r="E2" s="121"/>
      <c r="F2" s="121"/>
      <c r="G2" s="121"/>
      <c r="H2" s="121"/>
    </row>
    <row r="3" spans="1:8">
      <c r="A3" s="121" t="s">
        <v>88</v>
      </c>
      <c r="B3" s="121"/>
      <c r="C3" s="121"/>
      <c r="D3" s="121"/>
      <c r="E3" s="121"/>
      <c r="F3" s="121"/>
      <c r="G3" s="121"/>
      <c r="H3" s="121"/>
    </row>
    <row r="4" spans="1:8">
      <c r="A4" s="121" t="s">
        <v>333</v>
      </c>
      <c r="B4" s="121"/>
      <c r="C4" s="121"/>
      <c r="D4" s="121"/>
      <c r="E4" s="121"/>
      <c r="F4" s="121"/>
      <c r="G4" s="121"/>
      <c r="H4" s="121"/>
    </row>
    <row r="6" spans="1:8" ht="15" customHeight="1">
      <c r="A6" s="124" t="s">
        <v>268</v>
      </c>
      <c r="B6" s="124"/>
      <c r="C6" s="124"/>
      <c r="D6" s="124"/>
      <c r="E6" s="124"/>
      <c r="F6" s="124"/>
      <c r="G6" s="124"/>
      <c r="H6" s="124"/>
    </row>
    <row r="7" spans="1:8">
      <c r="A7" s="123" t="s">
        <v>87</v>
      </c>
      <c r="B7" s="123"/>
      <c r="C7" s="123"/>
      <c r="D7" s="123"/>
      <c r="E7" s="123"/>
      <c r="F7" s="123"/>
      <c r="G7" s="123"/>
      <c r="H7" s="123"/>
    </row>
    <row r="8" spans="1:8" ht="52.8">
      <c r="A8" s="65" t="s">
        <v>112</v>
      </c>
      <c r="B8" s="65" t="s">
        <v>150</v>
      </c>
      <c r="C8" s="65" t="s">
        <v>151</v>
      </c>
      <c r="D8" s="65" t="s">
        <v>113</v>
      </c>
      <c r="E8" s="65" t="s">
        <v>114</v>
      </c>
      <c r="F8" s="37" t="s">
        <v>192</v>
      </c>
      <c r="G8" s="37" t="s">
        <v>244</v>
      </c>
      <c r="H8" s="37" t="s">
        <v>245</v>
      </c>
    </row>
    <row r="9" spans="1:8" s="33" customFormat="1" ht="13.2">
      <c r="A9" s="65">
        <v>1</v>
      </c>
      <c r="B9" s="65">
        <v>2</v>
      </c>
      <c r="C9" s="65">
        <v>3</v>
      </c>
      <c r="D9" s="65">
        <v>4</v>
      </c>
      <c r="E9" s="65">
        <v>5</v>
      </c>
      <c r="F9" s="65">
        <v>4</v>
      </c>
      <c r="G9" s="65">
        <v>5</v>
      </c>
      <c r="H9" s="65">
        <v>6</v>
      </c>
    </row>
    <row r="10" spans="1:8" ht="26.4">
      <c r="A10" s="66" t="s">
        <v>227</v>
      </c>
      <c r="B10" s="61" t="s">
        <v>149</v>
      </c>
      <c r="C10" s="61"/>
      <c r="D10" s="61"/>
      <c r="E10" s="61"/>
      <c r="F10" s="68">
        <f>F11+F40+F49+F64+F86+F132+F146+F156</f>
        <v>76538296.710000008</v>
      </c>
      <c r="G10" s="68">
        <f>G11+G40+G49+G64+G86+G132+G146+G156</f>
        <v>3000000</v>
      </c>
      <c r="H10" s="68">
        <f>H11+H40+H49+H64+H86+H132+H146+H156</f>
        <v>79538296.710000008</v>
      </c>
    </row>
    <row r="11" spans="1:8">
      <c r="A11" s="66" t="s">
        <v>152</v>
      </c>
      <c r="B11" s="61" t="s">
        <v>149</v>
      </c>
      <c r="C11" s="61" t="s">
        <v>153</v>
      </c>
      <c r="D11" s="61"/>
      <c r="E11" s="61"/>
      <c r="F11" s="68">
        <f>F12+F17+F27+F32</f>
        <v>12538467</v>
      </c>
      <c r="G11" s="68">
        <f t="shared" ref="G11:H11" si="0">G12+G17+G27+G32</f>
        <v>0</v>
      </c>
      <c r="H11" s="68">
        <f t="shared" si="0"/>
        <v>12538467</v>
      </c>
    </row>
    <row r="12" spans="1:8" ht="39.6">
      <c r="A12" s="83" t="s">
        <v>251</v>
      </c>
      <c r="B12" s="84" t="s">
        <v>149</v>
      </c>
      <c r="C12" s="84" t="s">
        <v>252</v>
      </c>
      <c r="D12" s="84"/>
      <c r="E12" s="84"/>
      <c r="F12" s="68">
        <f t="shared" ref="F12:H15" si="1">F13</f>
        <v>421200</v>
      </c>
      <c r="G12" s="68">
        <f t="shared" si="1"/>
        <v>0</v>
      </c>
      <c r="H12" s="68">
        <f t="shared" si="1"/>
        <v>421200</v>
      </c>
    </row>
    <row r="13" spans="1:8" ht="52.8">
      <c r="A13" s="66" t="s">
        <v>269</v>
      </c>
      <c r="B13" s="84" t="s">
        <v>149</v>
      </c>
      <c r="C13" s="84" t="s">
        <v>252</v>
      </c>
      <c r="D13" s="84" t="s">
        <v>193</v>
      </c>
      <c r="E13" s="61"/>
      <c r="F13" s="68">
        <f t="shared" si="1"/>
        <v>421200</v>
      </c>
      <c r="G13" s="68">
        <f t="shared" si="1"/>
        <v>0</v>
      </c>
      <c r="H13" s="68">
        <f t="shared" si="1"/>
        <v>421200</v>
      </c>
    </row>
    <row r="14" spans="1:8" ht="26.4">
      <c r="A14" s="92" t="s">
        <v>270</v>
      </c>
      <c r="B14" s="88" t="s">
        <v>149</v>
      </c>
      <c r="C14" s="88" t="s">
        <v>252</v>
      </c>
      <c r="D14" s="88" t="s">
        <v>253</v>
      </c>
      <c r="E14" s="88"/>
      <c r="F14" s="87">
        <f t="shared" si="1"/>
        <v>421200</v>
      </c>
      <c r="G14" s="87">
        <f t="shared" si="1"/>
        <v>0</v>
      </c>
      <c r="H14" s="87">
        <f t="shared" si="1"/>
        <v>421200</v>
      </c>
    </row>
    <row r="15" spans="1:8" ht="52.8">
      <c r="A15" s="64" t="s">
        <v>116</v>
      </c>
      <c r="B15" s="93" t="s">
        <v>149</v>
      </c>
      <c r="C15" s="88" t="s">
        <v>252</v>
      </c>
      <c r="D15" s="88" t="s">
        <v>253</v>
      </c>
      <c r="E15" s="60" t="s">
        <v>117</v>
      </c>
      <c r="F15" s="87">
        <f t="shared" si="1"/>
        <v>421200</v>
      </c>
      <c r="G15" s="87">
        <f t="shared" si="1"/>
        <v>0</v>
      </c>
      <c r="H15" s="87">
        <f t="shared" si="1"/>
        <v>421200</v>
      </c>
    </row>
    <row r="16" spans="1:8" ht="26.4">
      <c r="A16" s="64" t="s">
        <v>118</v>
      </c>
      <c r="B16" s="93" t="s">
        <v>149</v>
      </c>
      <c r="C16" s="88" t="s">
        <v>252</v>
      </c>
      <c r="D16" s="88" t="s">
        <v>253</v>
      </c>
      <c r="E16" s="60" t="s">
        <v>41</v>
      </c>
      <c r="F16" s="87">
        <v>421200</v>
      </c>
      <c r="G16" s="87"/>
      <c r="H16" s="87">
        <f>F16+G16</f>
        <v>421200</v>
      </c>
    </row>
    <row r="17" spans="1:8" ht="52.8">
      <c r="A17" s="66" t="s">
        <v>154</v>
      </c>
      <c r="B17" s="61" t="s">
        <v>149</v>
      </c>
      <c r="C17" s="61" t="s">
        <v>155</v>
      </c>
      <c r="D17" s="61"/>
      <c r="E17" s="61"/>
      <c r="F17" s="68">
        <f>F18</f>
        <v>10874000</v>
      </c>
      <c r="G17" s="68">
        <f>G18</f>
        <v>0</v>
      </c>
      <c r="H17" s="68">
        <f>H18</f>
        <v>10874000</v>
      </c>
    </row>
    <row r="18" spans="1:8" ht="52.8">
      <c r="A18" s="66" t="s">
        <v>269</v>
      </c>
      <c r="B18" s="61" t="s">
        <v>149</v>
      </c>
      <c r="C18" s="61" t="s">
        <v>155</v>
      </c>
      <c r="D18" s="61" t="s">
        <v>193</v>
      </c>
      <c r="E18" s="61"/>
      <c r="F18" s="68">
        <f>F19+F24</f>
        <v>10874000</v>
      </c>
      <c r="G18" s="68">
        <f>G19+G24</f>
        <v>0</v>
      </c>
      <c r="H18" s="68">
        <f>H19+H24</f>
        <v>10874000</v>
      </c>
    </row>
    <row r="19" spans="1:8">
      <c r="A19" s="64" t="s">
        <v>115</v>
      </c>
      <c r="B19" s="60" t="s">
        <v>149</v>
      </c>
      <c r="C19" s="60" t="s">
        <v>155</v>
      </c>
      <c r="D19" s="60" t="s">
        <v>194</v>
      </c>
      <c r="E19" s="60"/>
      <c r="F19" s="87">
        <f>F20+F22</f>
        <v>9936000</v>
      </c>
      <c r="G19" s="87">
        <f>G20+G22</f>
        <v>0</v>
      </c>
      <c r="H19" s="87">
        <f>H20+H22</f>
        <v>9936000</v>
      </c>
    </row>
    <row r="20" spans="1:8" ht="52.8">
      <c r="A20" s="64" t="s">
        <v>116</v>
      </c>
      <c r="B20" s="93" t="s">
        <v>149</v>
      </c>
      <c r="C20" s="60" t="s">
        <v>155</v>
      </c>
      <c r="D20" s="60" t="s">
        <v>194</v>
      </c>
      <c r="E20" s="60" t="s">
        <v>117</v>
      </c>
      <c r="F20" s="87">
        <f>F21</f>
        <v>7226000</v>
      </c>
      <c r="G20" s="87">
        <f>G21</f>
        <v>0</v>
      </c>
      <c r="H20" s="87">
        <f>H21</f>
        <v>7226000</v>
      </c>
    </row>
    <row r="21" spans="1:8" ht="27">
      <c r="A21" s="72" t="s">
        <v>118</v>
      </c>
      <c r="B21" s="93" t="s">
        <v>149</v>
      </c>
      <c r="C21" s="60" t="s">
        <v>155</v>
      </c>
      <c r="D21" s="60" t="s">
        <v>194</v>
      </c>
      <c r="E21" s="60" t="s">
        <v>41</v>
      </c>
      <c r="F21" s="87">
        <v>7226000</v>
      </c>
      <c r="G21" s="87"/>
      <c r="H21" s="87">
        <f>F21+G21</f>
        <v>7226000</v>
      </c>
    </row>
    <row r="22" spans="1:8" ht="26.4">
      <c r="A22" s="74" t="s">
        <v>119</v>
      </c>
      <c r="B22" s="60" t="s">
        <v>149</v>
      </c>
      <c r="C22" s="60" t="s">
        <v>155</v>
      </c>
      <c r="D22" s="60" t="s">
        <v>194</v>
      </c>
      <c r="E22" s="60" t="s">
        <v>120</v>
      </c>
      <c r="F22" s="87">
        <f>F23</f>
        <v>2710000</v>
      </c>
      <c r="G22" s="87">
        <f>G23</f>
        <v>0</v>
      </c>
      <c r="H22" s="87">
        <f>H23</f>
        <v>2710000</v>
      </c>
    </row>
    <row r="23" spans="1:8" ht="26.4">
      <c r="A23" s="64" t="s">
        <v>121</v>
      </c>
      <c r="B23" s="60" t="s">
        <v>149</v>
      </c>
      <c r="C23" s="60" t="s">
        <v>155</v>
      </c>
      <c r="D23" s="60" t="s">
        <v>194</v>
      </c>
      <c r="E23" s="60" t="s">
        <v>122</v>
      </c>
      <c r="F23" s="87">
        <v>2710000</v>
      </c>
      <c r="G23" s="87"/>
      <c r="H23" s="87">
        <v>2710000</v>
      </c>
    </row>
    <row r="24" spans="1:8">
      <c r="A24" s="64" t="s">
        <v>123</v>
      </c>
      <c r="B24" s="60" t="s">
        <v>149</v>
      </c>
      <c r="C24" s="60" t="s">
        <v>155</v>
      </c>
      <c r="D24" s="60" t="s">
        <v>195</v>
      </c>
      <c r="E24" s="60"/>
      <c r="F24" s="87">
        <f t="shared" ref="F24:H25" si="2">F25</f>
        <v>938000</v>
      </c>
      <c r="G24" s="87">
        <f t="shared" si="2"/>
        <v>0</v>
      </c>
      <c r="H24" s="87">
        <f t="shared" si="2"/>
        <v>938000</v>
      </c>
    </row>
    <row r="25" spans="1:8" ht="52.8">
      <c r="A25" s="64" t="s">
        <v>116</v>
      </c>
      <c r="B25" s="93" t="s">
        <v>149</v>
      </c>
      <c r="C25" s="60" t="s">
        <v>155</v>
      </c>
      <c r="D25" s="60" t="s">
        <v>195</v>
      </c>
      <c r="E25" s="60" t="s">
        <v>117</v>
      </c>
      <c r="F25" s="87">
        <f t="shared" si="2"/>
        <v>938000</v>
      </c>
      <c r="G25" s="87">
        <f t="shared" si="2"/>
        <v>0</v>
      </c>
      <c r="H25" s="87">
        <f t="shared" si="2"/>
        <v>938000</v>
      </c>
    </row>
    <row r="26" spans="1:8" ht="27">
      <c r="A26" s="72" t="s">
        <v>118</v>
      </c>
      <c r="B26" s="93" t="s">
        <v>149</v>
      </c>
      <c r="C26" s="60" t="s">
        <v>155</v>
      </c>
      <c r="D26" s="60" t="s">
        <v>195</v>
      </c>
      <c r="E26" s="60" t="s">
        <v>41</v>
      </c>
      <c r="F26" s="87">
        <v>938000</v>
      </c>
      <c r="G26" s="87"/>
      <c r="H26" s="87">
        <f>F26+G26</f>
        <v>938000</v>
      </c>
    </row>
    <row r="27" spans="1:8">
      <c r="A27" s="114" t="s">
        <v>330</v>
      </c>
      <c r="B27" s="115" t="s">
        <v>149</v>
      </c>
      <c r="C27" s="61" t="s">
        <v>331</v>
      </c>
      <c r="D27" s="61"/>
      <c r="E27" s="61"/>
      <c r="F27" s="68">
        <f>F28</f>
        <v>410610</v>
      </c>
      <c r="G27" s="68">
        <f t="shared" ref="G27:H30" si="3">G28</f>
        <v>0</v>
      </c>
      <c r="H27" s="68">
        <f t="shared" si="3"/>
        <v>410610</v>
      </c>
    </row>
    <row r="28" spans="1:8" ht="52.8">
      <c r="A28" s="66" t="s">
        <v>269</v>
      </c>
      <c r="B28" s="84" t="s">
        <v>149</v>
      </c>
      <c r="C28" s="84" t="s">
        <v>331</v>
      </c>
      <c r="D28" s="84" t="s">
        <v>193</v>
      </c>
      <c r="E28" s="60"/>
      <c r="F28" s="87">
        <f>F29</f>
        <v>410610</v>
      </c>
      <c r="G28" s="87">
        <f t="shared" si="3"/>
        <v>0</v>
      </c>
      <c r="H28" s="87">
        <f t="shared" si="3"/>
        <v>410610</v>
      </c>
    </row>
    <row r="29" spans="1:8">
      <c r="A29" s="64" t="s">
        <v>311</v>
      </c>
      <c r="B29" s="93" t="s">
        <v>149</v>
      </c>
      <c r="C29" s="60" t="s">
        <v>331</v>
      </c>
      <c r="D29" s="60" t="s">
        <v>312</v>
      </c>
      <c r="E29" s="60"/>
      <c r="F29" s="87">
        <f>F30</f>
        <v>410610</v>
      </c>
      <c r="G29" s="87">
        <f t="shared" si="3"/>
        <v>0</v>
      </c>
      <c r="H29" s="87">
        <f t="shared" si="3"/>
        <v>410610</v>
      </c>
    </row>
    <row r="30" spans="1:8" ht="26.4">
      <c r="A30" s="74" t="s">
        <v>119</v>
      </c>
      <c r="B30" s="60" t="s">
        <v>149</v>
      </c>
      <c r="C30" s="60" t="s">
        <v>331</v>
      </c>
      <c r="D30" s="60" t="s">
        <v>312</v>
      </c>
      <c r="E30" s="60" t="s">
        <v>120</v>
      </c>
      <c r="F30" s="87">
        <f>F31</f>
        <v>410610</v>
      </c>
      <c r="G30" s="87">
        <f t="shared" si="3"/>
        <v>0</v>
      </c>
      <c r="H30" s="87">
        <f t="shared" si="3"/>
        <v>410610</v>
      </c>
    </row>
    <row r="31" spans="1:8" ht="26.4">
      <c r="A31" s="64" t="s">
        <v>121</v>
      </c>
      <c r="B31" s="60" t="s">
        <v>149</v>
      </c>
      <c r="C31" s="60" t="s">
        <v>331</v>
      </c>
      <c r="D31" s="60" t="s">
        <v>312</v>
      </c>
      <c r="E31" s="60" t="s">
        <v>122</v>
      </c>
      <c r="F31" s="87">
        <v>410610</v>
      </c>
      <c r="G31" s="87"/>
      <c r="H31" s="87">
        <f>F31+G31</f>
        <v>410610</v>
      </c>
    </row>
    <row r="32" spans="1:8">
      <c r="A32" s="66" t="s">
        <v>236</v>
      </c>
      <c r="B32" s="61" t="s">
        <v>149</v>
      </c>
      <c r="C32" s="61" t="s">
        <v>237</v>
      </c>
      <c r="D32" s="61"/>
      <c r="E32" s="61"/>
      <c r="F32" s="68">
        <f t="shared" ref="F32:H38" si="4">F33</f>
        <v>832657</v>
      </c>
      <c r="G32" s="68">
        <f t="shared" si="4"/>
        <v>0</v>
      </c>
      <c r="H32" s="68">
        <f t="shared" si="4"/>
        <v>832657</v>
      </c>
    </row>
    <row r="33" spans="1:8" ht="52.8">
      <c r="A33" s="66" t="s">
        <v>269</v>
      </c>
      <c r="B33" s="61" t="s">
        <v>149</v>
      </c>
      <c r="C33" s="61" t="s">
        <v>237</v>
      </c>
      <c r="D33" s="61" t="s">
        <v>193</v>
      </c>
      <c r="E33" s="61"/>
      <c r="F33" s="68">
        <f>F34+F37</f>
        <v>832657</v>
      </c>
      <c r="G33" s="68">
        <f t="shared" ref="G33:H33" si="5">G34+G37</f>
        <v>0</v>
      </c>
      <c r="H33" s="68">
        <f t="shared" si="5"/>
        <v>832657</v>
      </c>
    </row>
    <row r="34" spans="1:8">
      <c r="A34" s="64" t="s">
        <v>311</v>
      </c>
      <c r="B34" s="60" t="s">
        <v>149</v>
      </c>
      <c r="C34" s="60" t="s">
        <v>237</v>
      </c>
      <c r="D34" s="60" t="s">
        <v>312</v>
      </c>
      <c r="E34" s="61"/>
      <c r="F34" s="87">
        <f>F35</f>
        <v>732657</v>
      </c>
      <c r="G34" s="87">
        <f>G35</f>
        <v>0</v>
      </c>
      <c r="H34" s="87">
        <f>H35</f>
        <v>732657</v>
      </c>
    </row>
    <row r="35" spans="1:8">
      <c r="A35" s="64" t="s">
        <v>127</v>
      </c>
      <c r="B35" s="60" t="s">
        <v>149</v>
      </c>
      <c r="C35" s="60" t="s">
        <v>237</v>
      </c>
      <c r="D35" s="60" t="s">
        <v>312</v>
      </c>
      <c r="E35" s="60" t="s">
        <v>124</v>
      </c>
      <c r="F35" s="107">
        <f>F36</f>
        <v>732657</v>
      </c>
      <c r="G35" s="107">
        <f t="shared" ref="G35:H35" si="6">G36</f>
        <v>0</v>
      </c>
      <c r="H35" s="107">
        <f t="shared" si="6"/>
        <v>732657</v>
      </c>
    </row>
    <row r="36" spans="1:8">
      <c r="A36" s="64" t="s">
        <v>313</v>
      </c>
      <c r="B36" s="60" t="s">
        <v>149</v>
      </c>
      <c r="C36" s="60" t="s">
        <v>237</v>
      </c>
      <c r="D36" s="60" t="s">
        <v>312</v>
      </c>
      <c r="E36" s="60" t="s">
        <v>314</v>
      </c>
      <c r="F36" s="107">
        <v>732657</v>
      </c>
      <c r="G36" s="107"/>
      <c r="H36" s="107">
        <f>F36+G36</f>
        <v>732657</v>
      </c>
    </row>
    <row r="37" spans="1:8">
      <c r="A37" s="64" t="s">
        <v>271</v>
      </c>
      <c r="B37" s="60" t="s">
        <v>149</v>
      </c>
      <c r="C37" s="60" t="s">
        <v>237</v>
      </c>
      <c r="D37" s="60" t="s">
        <v>196</v>
      </c>
      <c r="E37" s="60"/>
      <c r="F37" s="87">
        <f t="shared" si="4"/>
        <v>100000</v>
      </c>
      <c r="G37" s="87">
        <f t="shared" si="4"/>
        <v>0</v>
      </c>
      <c r="H37" s="87">
        <f t="shared" si="4"/>
        <v>100000</v>
      </c>
    </row>
    <row r="38" spans="1:8">
      <c r="A38" s="64" t="s">
        <v>266</v>
      </c>
      <c r="B38" s="60" t="s">
        <v>149</v>
      </c>
      <c r="C38" s="60" t="s">
        <v>237</v>
      </c>
      <c r="D38" s="60" t="s">
        <v>196</v>
      </c>
      <c r="E38" s="60" t="s">
        <v>124</v>
      </c>
      <c r="F38" s="87">
        <f t="shared" si="4"/>
        <v>100000</v>
      </c>
      <c r="G38" s="87">
        <f t="shared" si="4"/>
        <v>0</v>
      </c>
      <c r="H38" s="87">
        <f t="shared" si="4"/>
        <v>100000</v>
      </c>
    </row>
    <row r="39" spans="1:8">
      <c r="A39" s="64" t="s">
        <v>125</v>
      </c>
      <c r="B39" s="60" t="s">
        <v>149</v>
      </c>
      <c r="C39" s="60" t="s">
        <v>237</v>
      </c>
      <c r="D39" s="60" t="s">
        <v>196</v>
      </c>
      <c r="E39" s="60" t="s">
        <v>126</v>
      </c>
      <c r="F39" s="87">
        <v>100000</v>
      </c>
      <c r="G39" s="87"/>
      <c r="H39" s="107">
        <f>F39+G39</f>
        <v>100000</v>
      </c>
    </row>
    <row r="40" spans="1:8">
      <c r="A40" s="66" t="s">
        <v>156</v>
      </c>
      <c r="B40" s="61" t="s">
        <v>149</v>
      </c>
      <c r="C40" s="61" t="s">
        <v>157</v>
      </c>
      <c r="D40" s="61"/>
      <c r="E40" s="61"/>
      <c r="F40" s="68">
        <f t="shared" ref="F40:H43" si="7">F41</f>
        <v>1029562</v>
      </c>
      <c r="G40" s="68">
        <f t="shared" si="7"/>
        <v>0</v>
      </c>
      <c r="H40" s="68">
        <f t="shared" si="7"/>
        <v>1029562</v>
      </c>
    </row>
    <row r="41" spans="1:8">
      <c r="A41" s="64" t="s">
        <v>158</v>
      </c>
      <c r="B41" s="60" t="s">
        <v>149</v>
      </c>
      <c r="C41" s="60" t="s">
        <v>159</v>
      </c>
      <c r="D41" s="60"/>
      <c r="E41" s="60"/>
      <c r="F41" s="87">
        <f t="shared" si="7"/>
        <v>1029562</v>
      </c>
      <c r="G41" s="87">
        <f t="shared" si="7"/>
        <v>0</v>
      </c>
      <c r="H41" s="87">
        <f t="shared" si="7"/>
        <v>1029562</v>
      </c>
    </row>
    <row r="42" spans="1:8" ht="27">
      <c r="A42" s="94" t="s">
        <v>144</v>
      </c>
      <c r="B42" s="60" t="s">
        <v>149</v>
      </c>
      <c r="C42" s="60" t="s">
        <v>159</v>
      </c>
      <c r="D42" s="60" t="s">
        <v>197</v>
      </c>
      <c r="E42" s="60"/>
      <c r="F42" s="87">
        <f t="shared" si="7"/>
        <v>1029562</v>
      </c>
      <c r="G42" s="87">
        <f t="shared" si="7"/>
        <v>0</v>
      </c>
      <c r="H42" s="87">
        <f t="shared" si="7"/>
        <v>1029562</v>
      </c>
    </row>
    <row r="43" spans="1:8">
      <c r="A43" s="94" t="s">
        <v>145</v>
      </c>
      <c r="B43" s="60" t="s">
        <v>149</v>
      </c>
      <c r="C43" s="60" t="s">
        <v>159</v>
      </c>
      <c r="D43" s="60" t="s">
        <v>198</v>
      </c>
      <c r="E43" s="60"/>
      <c r="F43" s="87">
        <f t="shared" si="7"/>
        <v>1029562</v>
      </c>
      <c r="G43" s="87">
        <f t="shared" si="7"/>
        <v>0</v>
      </c>
      <c r="H43" s="87">
        <f t="shared" si="7"/>
        <v>1029562</v>
      </c>
    </row>
    <row r="44" spans="1:8" ht="26.4">
      <c r="A44" s="95" t="s">
        <v>146</v>
      </c>
      <c r="B44" s="60" t="s">
        <v>149</v>
      </c>
      <c r="C44" s="60" t="s">
        <v>159</v>
      </c>
      <c r="D44" s="60" t="s">
        <v>199</v>
      </c>
      <c r="E44" s="60"/>
      <c r="F44" s="87">
        <f>F45+F47</f>
        <v>1029562</v>
      </c>
      <c r="G44" s="87">
        <f>G45+G47</f>
        <v>0</v>
      </c>
      <c r="H44" s="87">
        <f>H45+H47</f>
        <v>1029562</v>
      </c>
    </row>
    <row r="45" spans="1:8" ht="52.8">
      <c r="A45" s="64" t="s">
        <v>116</v>
      </c>
      <c r="B45" s="60" t="s">
        <v>149</v>
      </c>
      <c r="C45" s="60" t="s">
        <v>159</v>
      </c>
      <c r="D45" s="60" t="s">
        <v>199</v>
      </c>
      <c r="E45" s="60" t="s">
        <v>117</v>
      </c>
      <c r="F45" s="87">
        <f>F46</f>
        <v>780000</v>
      </c>
      <c r="G45" s="87">
        <f>G46</f>
        <v>0</v>
      </c>
      <c r="H45" s="87">
        <f>H46</f>
        <v>780000</v>
      </c>
    </row>
    <row r="46" spans="1:8" ht="27">
      <c r="A46" s="72" t="s">
        <v>118</v>
      </c>
      <c r="B46" s="60" t="s">
        <v>149</v>
      </c>
      <c r="C46" s="60" t="s">
        <v>159</v>
      </c>
      <c r="D46" s="60" t="s">
        <v>199</v>
      </c>
      <c r="E46" s="60" t="s">
        <v>41</v>
      </c>
      <c r="F46" s="87">
        <v>780000</v>
      </c>
      <c r="G46" s="87"/>
      <c r="H46" s="87">
        <f>F46+G46</f>
        <v>780000</v>
      </c>
    </row>
    <row r="47" spans="1:8" ht="26.4">
      <c r="A47" s="64" t="s">
        <v>119</v>
      </c>
      <c r="B47" s="60" t="s">
        <v>149</v>
      </c>
      <c r="C47" s="60" t="s">
        <v>159</v>
      </c>
      <c r="D47" s="60" t="s">
        <v>199</v>
      </c>
      <c r="E47" s="60" t="s">
        <v>120</v>
      </c>
      <c r="F47" s="87">
        <f>F48</f>
        <v>249562</v>
      </c>
      <c r="G47" s="87">
        <f>G48</f>
        <v>0</v>
      </c>
      <c r="H47" s="87">
        <f>H48</f>
        <v>249562</v>
      </c>
    </row>
    <row r="48" spans="1:8" ht="26.4">
      <c r="A48" s="64" t="s">
        <v>121</v>
      </c>
      <c r="B48" s="60" t="s">
        <v>149</v>
      </c>
      <c r="C48" s="60" t="s">
        <v>159</v>
      </c>
      <c r="D48" s="60" t="s">
        <v>199</v>
      </c>
      <c r="E48" s="60" t="s">
        <v>122</v>
      </c>
      <c r="F48" s="87">
        <v>249562</v>
      </c>
      <c r="G48" s="87"/>
      <c r="H48" s="87">
        <f>F48+G48</f>
        <v>249562</v>
      </c>
    </row>
    <row r="49" spans="1:8" ht="26.4">
      <c r="A49" s="66" t="s">
        <v>160</v>
      </c>
      <c r="B49" s="60" t="s">
        <v>149</v>
      </c>
      <c r="C49" s="61" t="s">
        <v>161</v>
      </c>
      <c r="D49" s="61"/>
      <c r="E49" s="61"/>
      <c r="F49" s="68">
        <f>F50+F55</f>
        <v>70000</v>
      </c>
      <c r="G49" s="68">
        <f>G50+G55</f>
        <v>0</v>
      </c>
      <c r="H49" s="68">
        <f>H50+H55</f>
        <v>70000</v>
      </c>
    </row>
    <row r="50" spans="1:8" ht="39.6">
      <c r="A50" s="66" t="s">
        <v>162</v>
      </c>
      <c r="B50" s="61" t="s">
        <v>149</v>
      </c>
      <c r="C50" s="61" t="s">
        <v>163</v>
      </c>
      <c r="D50" s="61"/>
      <c r="E50" s="61"/>
      <c r="F50" s="68">
        <f t="shared" ref="F50:H53" si="8">F51</f>
        <v>45000</v>
      </c>
      <c r="G50" s="68">
        <f t="shared" si="8"/>
        <v>0</v>
      </c>
      <c r="H50" s="68">
        <f t="shared" si="8"/>
        <v>45000</v>
      </c>
    </row>
    <row r="51" spans="1:8" ht="26.4">
      <c r="A51" s="62" t="s">
        <v>217</v>
      </c>
      <c r="B51" s="61" t="s">
        <v>149</v>
      </c>
      <c r="C51" s="61" t="s">
        <v>163</v>
      </c>
      <c r="D51" s="61" t="s">
        <v>213</v>
      </c>
      <c r="E51" s="61"/>
      <c r="F51" s="68">
        <f t="shared" si="8"/>
        <v>45000</v>
      </c>
      <c r="G51" s="68">
        <f t="shared" si="8"/>
        <v>0</v>
      </c>
      <c r="H51" s="68">
        <f t="shared" si="8"/>
        <v>45000</v>
      </c>
    </row>
    <row r="52" spans="1:8" ht="39.6">
      <c r="A52" s="64" t="s">
        <v>215</v>
      </c>
      <c r="B52" s="60" t="s">
        <v>149</v>
      </c>
      <c r="C52" s="60" t="s">
        <v>163</v>
      </c>
      <c r="D52" s="60" t="s">
        <v>216</v>
      </c>
      <c r="E52" s="60"/>
      <c r="F52" s="87">
        <f t="shared" si="8"/>
        <v>45000</v>
      </c>
      <c r="G52" s="87">
        <f t="shared" si="8"/>
        <v>0</v>
      </c>
      <c r="H52" s="87">
        <f t="shared" si="8"/>
        <v>45000</v>
      </c>
    </row>
    <row r="53" spans="1:8" ht="26.4">
      <c r="A53" s="74" t="s">
        <v>119</v>
      </c>
      <c r="B53" s="60" t="s">
        <v>149</v>
      </c>
      <c r="C53" s="60" t="s">
        <v>163</v>
      </c>
      <c r="D53" s="60" t="s">
        <v>216</v>
      </c>
      <c r="E53" s="60" t="s">
        <v>120</v>
      </c>
      <c r="F53" s="87">
        <f t="shared" si="8"/>
        <v>45000</v>
      </c>
      <c r="G53" s="87">
        <f t="shared" si="8"/>
        <v>0</v>
      </c>
      <c r="H53" s="87">
        <f t="shared" si="8"/>
        <v>45000</v>
      </c>
    </row>
    <row r="54" spans="1:8" ht="26.4">
      <c r="A54" s="64" t="s">
        <v>121</v>
      </c>
      <c r="B54" s="60" t="s">
        <v>149</v>
      </c>
      <c r="C54" s="60" t="s">
        <v>163</v>
      </c>
      <c r="D54" s="60" t="s">
        <v>216</v>
      </c>
      <c r="E54" s="60" t="s">
        <v>122</v>
      </c>
      <c r="F54" s="87">
        <v>45000</v>
      </c>
      <c r="G54" s="87"/>
      <c r="H54" s="87">
        <f>F54+G54</f>
        <v>45000</v>
      </c>
    </row>
    <row r="55" spans="1:8" ht="26.4">
      <c r="A55" s="66" t="s">
        <v>272</v>
      </c>
      <c r="B55" s="61" t="s">
        <v>149</v>
      </c>
      <c r="C55" s="61" t="s">
        <v>273</v>
      </c>
      <c r="D55" s="61"/>
      <c r="E55" s="61"/>
      <c r="F55" s="68">
        <f>F56+F60</f>
        <v>25000</v>
      </c>
      <c r="G55" s="68">
        <f>G56+G60</f>
        <v>0</v>
      </c>
      <c r="H55" s="68">
        <f>H56+H60</f>
        <v>25000</v>
      </c>
    </row>
    <row r="56" spans="1:8" ht="52.8">
      <c r="A56" s="66" t="s">
        <v>274</v>
      </c>
      <c r="B56" s="61" t="s">
        <v>149</v>
      </c>
      <c r="C56" s="61" t="s">
        <v>273</v>
      </c>
      <c r="D56" s="61" t="s">
        <v>275</v>
      </c>
      <c r="E56" s="61"/>
      <c r="F56" s="68">
        <f t="shared" ref="F56:H58" si="9">F57</f>
        <v>15000</v>
      </c>
      <c r="G56" s="68">
        <f t="shared" si="9"/>
        <v>0</v>
      </c>
      <c r="H56" s="68">
        <f t="shared" si="9"/>
        <v>15000</v>
      </c>
    </row>
    <row r="57" spans="1:8" ht="66">
      <c r="A57" s="63" t="s">
        <v>276</v>
      </c>
      <c r="B57" s="60" t="s">
        <v>149</v>
      </c>
      <c r="C57" s="60" t="s">
        <v>273</v>
      </c>
      <c r="D57" s="60" t="s">
        <v>277</v>
      </c>
      <c r="E57" s="60"/>
      <c r="F57" s="87">
        <f t="shared" si="9"/>
        <v>15000</v>
      </c>
      <c r="G57" s="87">
        <f t="shared" si="9"/>
        <v>0</v>
      </c>
      <c r="H57" s="87">
        <f t="shared" si="9"/>
        <v>15000</v>
      </c>
    </row>
    <row r="58" spans="1:8" ht="26.4">
      <c r="A58" s="64" t="s">
        <v>119</v>
      </c>
      <c r="B58" s="60" t="s">
        <v>149</v>
      </c>
      <c r="C58" s="60" t="s">
        <v>273</v>
      </c>
      <c r="D58" s="60" t="s">
        <v>277</v>
      </c>
      <c r="E58" s="60" t="s">
        <v>120</v>
      </c>
      <c r="F58" s="87">
        <f t="shared" si="9"/>
        <v>15000</v>
      </c>
      <c r="G58" s="87">
        <f t="shared" si="9"/>
        <v>0</v>
      </c>
      <c r="H58" s="87">
        <f t="shared" si="9"/>
        <v>15000</v>
      </c>
    </row>
    <row r="59" spans="1:8" ht="26.4">
      <c r="A59" s="64" t="s">
        <v>121</v>
      </c>
      <c r="B59" s="60" t="s">
        <v>149</v>
      </c>
      <c r="C59" s="60" t="s">
        <v>273</v>
      </c>
      <c r="D59" s="60" t="s">
        <v>277</v>
      </c>
      <c r="E59" s="60" t="s">
        <v>122</v>
      </c>
      <c r="F59" s="87">
        <v>15000</v>
      </c>
      <c r="G59" s="87"/>
      <c r="H59" s="87">
        <f>F59+G59</f>
        <v>15000</v>
      </c>
    </row>
    <row r="60" spans="1:8" ht="26.4">
      <c r="A60" s="62" t="s">
        <v>217</v>
      </c>
      <c r="B60" s="61" t="s">
        <v>149</v>
      </c>
      <c r="C60" s="61" t="s">
        <v>273</v>
      </c>
      <c r="D60" s="61" t="s">
        <v>213</v>
      </c>
      <c r="E60" s="61"/>
      <c r="F60" s="68">
        <f t="shared" ref="F60:H62" si="10">F61</f>
        <v>10000</v>
      </c>
      <c r="G60" s="68">
        <f t="shared" si="10"/>
        <v>0</v>
      </c>
      <c r="H60" s="68">
        <f t="shared" si="10"/>
        <v>10000</v>
      </c>
    </row>
    <row r="61" spans="1:8" ht="26.4">
      <c r="A61" s="64" t="s">
        <v>278</v>
      </c>
      <c r="B61" s="60" t="s">
        <v>149</v>
      </c>
      <c r="C61" s="60" t="s">
        <v>273</v>
      </c>
      <c r="D61" s="60" t="s">
        <v>279</v>
      </c>
      <c r="E61" s="60"/>
      <c r="F61" s="87">
        <f t="shared" si="10"/>
        <v>10000</v>
      </c>
      <c r="G61" s="87">
        <f t="shared" si="10"/>
        <v>0</v>
      </c>
      <c r="H61" s="87">
        <f t="shared" si="10"/>
        <v>10000</v>
      </c>
    </row>
    <row r="62" spans="1:8" ht="26.4">
      <c r="A62" s="64" t="s">
        <v>119</v>
      </c>
      <c r="B62" s="60" t="s">
        <v>149</v>
      </c>
      <c r="C62" s="60" t="s">
        <v>273</v>
      </c>
      <c r="D62" s="60" t="s">
        <v>279</v>
      </c>
      <c r="E62" s="60" t="s">
        <v>120</v>
      </c>
      <c r="F62" s="87">
        <f t="shared" si="10"/>
        <v>10000</v>
      </c>
      <c r="G62" s="87">
        <f t="shared" si="10"/>
        <v>0</v>
      </c>
      <c r="H62" s="87">
        <f t="shared" si="10"/>
        <v>10000</v>
      </c>
    </row>
    <row r="63" spans="1:8" ht="26.4">
      <c r="A63" s="64" t="s">
        <v>121</v>
      </c>
      <c r="B63" s="60" t="s">
        <v>149</v>
      </c>
      <c r="C63" s="60" t="s">
        <v>273</v>
      </c>
      <c r="D63" s="60" t="s">
        <v>279</v>
      </c>
      <c r="E63" s="60" t="s">
        <v>122</v>
      </c>
      <c r="F63" s="87">
        <v>10000</v>
      </c>
      <c r="G63" s="87"/>
      <c r="H63" s="87">
        <f>F63+G63</f>
        <v>10000</v>
      </c>
    </row>
    <row r="64" spans="1:8">
      <c r="A64" s="62" t="s">
        <v>164</v>
      </c>
      <c r="B64" s="61" t="s">
        <v>149</v>
      </c>
      <c r="C64" s="61" t="s">
        <v>165</v>
      </c>
      <c r="D64" s="61"/>
      <c r="E64" s="61"/>
      <c r="F64" s="68">
        <f>F65+F73</f>
        <v>1491500</v>
      </c>
      <c r="G64" s="68">
        <f>G65+G73</f>
        <v>0</v>
      </c>
      <c r="H64" s="68">
        <f>H65+H73</f>
        <v>1491500</v>
      </c>
    </row>
    <row r="65" spans="1:8">
      <c r="A65" s="62" t="s">
        <v>166</v>
      </c>
      <c r="B65" s="61" t="s">
        <v>149</v>
      </c>
      <c r="C65" s="61" t="s">
        <v>167</v>
      </c>
      <c r="D65" s="61"/>
      <c r="E65" s="61"/>
      <c r="F65" s="68">
        <f>F66</f>
        <v>756000</v>
      </c>
      <c r="G65" s="68">
        <f>G66</f>
        <v>0</v>
      </c>
      <c r="H65" s="68">
        <f>H66</f>
        <v>756000</v>
      </c>
    </row>
    <row r="66" spans="1:8" ht="52.8">
      <c r="A66" s="62" t="s">
        <v>228</v>
      </c>
      <c r="B66" s="61" t="s">
        <v>149</v>
      </c>
      <c r="C66" s="61" t="s">
        <v>167</v>
      </c>
      <c r="D66" s="61" t="s">
        <v>222</v>
      </c>
      <c r="E66" s="61"/>
      <c r="F66" s="68">
        <f>F67+F70</f>
        <v>756000</v>
      </c>
      <c r="G66" s="68">
        <f>G67+G70</f>
        <v>0</v>
      </c>
      <c r="H66" s="68">
        <f>H67+H70</f>
        <v>756000</v>
      </c>
    </row>
    <row r="67" spans="1:8" ht="52.8">
      <c r="A67" s="63" t="s">
        <v>232</v>
      </c>
      <c r="B67" s="60" t="s">
        <v>149</v>
      </c>
      <c r="C67" s="60" t="s">
        <v>167</v>
      </c>
      <c r="D67" s="60" t="s">
        <v>230</v>
      </c>
      <c r="E67" s="60"/>
      <c r="F67" s="87">
        <f t="shared" ref="F67:H68" si="11">F68</f>
        <v>200000</v>
      </c>
      <c r="G67" s="87">
        <f t="shared" si="11"/>
        <v>0</v>
      </c>
      <c r="H67" s="87">
        <f t="shared" si="11"/>
        <v>200000</v>
      </c>
    </row>
    <row r="68" spans="1:8" ht="26.4">
      <c r="A68" s="74" t="s">
        <v>119</v>
      </c>
      <c r="B68" s="60" t="s">
        <v>149</v>
      </c>
      <c r="C68" s="60" t="s">
        <v>167</v>
      </c>
      <c r="D68" s="60" t="s">
        <v>230</v>
      </c>
      <c r="E68" s="60" t="s">
        <v>120</v>
      </c>
      <c r="F68" s="87">
        <f t="shared" si="11"/>
        <v>200000</v>
      </c>
      <c r="G68" s="87">
        <f t="shared" si="11"/>
        <v>0</v>
      </c>
      <c r="H68" s="87">
        <f t="shared" si="11"/>
        <v>200000</v>
      </c>
    </row>
    <row r="69" spans="1:8" ht="26.4">
      <c r="A69" s="64" t="s">
        <v>121</v>
      </c>
      <c r="B69" s="60" t="s">
        <v>149</v>
      </c>
      <c r="C69" s="60" t="s">
        <v>167</v>
      </c>
      <c r="D69" s="60" t="s">
        <v>230</v>
      </c>
      <c r="E69" s="60" t="s">
        <v>122</v>
      </c>
      <c r="F69" s="87">
        <v>200000</v>
      </c>
      <c r="G69" s="87"/>
      <c r="H69" s="87">
        <f>F69+G69</f>
        <v>200000</v>
      </c>
    </row>
    <row r="70" spans="1:8">
      <c r="A70" s="63" t="s">
        <v>229</v>
      </c>
      <c r="B70" s="60" t="s">
        <v>149</v>
      </c>
      <c r="C70" s="60" t="s">
        <v>167</v>
      </c>
      <c r="D70" s="60" t="s">
        <v>231</v>
      </c>
      <c r="E70" s="60"/>
      <c r="F70" s="87">
        <f t="shared" ref="F70:H71" si="12">F71</f>
        <v>556000</v>
      </c>
      <c r="G70" s="87">
        <f t="shared" si="12"/>
        <v>0</v>
      </c>
      <c r="H70" s="87">
        <f t="shared" si="12"/>
        <v>556000</v>
      </c>
    </row>
    <row r="71" spans="1:8" ht="26.4">
      <c r="A71" s="74" t="s">
        <v>119</v>
      </c>
      <c r="B71" s="60" t="s">
        <v>149</v>
      </c>
      <c r="C71" s="60" t="s">
        <v>167</v>
      </c>
      <c r="D71" s="60" t="s">
        <v>231</v>
      </c>
      <c r="E71" s="60" t="s">
        <v>120</v>
      </c>
      <c r="F71" s="87">
        <f t="shared" si="12"/>
        <v>556000</v>
      </c>
      <c r="G71" s="87">
        <f t="shared" si="12"/>
        <v>0</v>
      </c>
      <c r="H71" s="87">
        <f t="shared" si="12"/>
        <v>556000</v>
      </c>
    </row>
    <row r="72" spans="1:8" ht="26.4">
      <c r="A72" s="64" t="s">
        <v>121</v>
      </c>
      <c r="B72" s="60" t="s">
        <v>149</v>
      </c>
      <c r="C72" s="60" t="s">
        <v>167</v>
      </c>
      <c r="D72" s="60" t="s">
        <v>231</v>
      </c>
      <c r="E72" s="60" t="s">
        <v>122</v>
      </c>
      <c r="F72" s="87">
        <v>556000</v>
      </c>
      <c r="G72" s="87"/>
      <c r="H72" s="87">
        <f>F72+G72</f>
        <v>556000</v>
      </c>
    </row>
    <row r="73" spans="1:8">
      <c r="A73" s="62" t="s">
        <v>168</v>
      </c>
      <c r="B73" s="61" t="s">
        <v>149</v>
      </c>
      <c r="C73" s="61" t="s">
        <v>169</v>
      </c>
      <c r="D73" s="61"/>
      <c r="E73" s="61"/>
      <c r="F73" s="68">
        <f>F74+F78+F82</f>
        <v>735500</v>
      </c>
      <c r="G73" s="68">
        <f>G74+G78+G82</f>
        <v>0</v>
      </c>
      <c r="H73" s="68">
        <f>H74+H78+H82</f>
        <v>735500</v>
      </c>
    </row>
    <row r="74" spans="1:8" ht="39.6">
      <c r="A74" s="62" t="s">
        <v>280</v>
      </c>
      <c r="B74" s="61" t="s">
        <v>149</v>
      </c>
      <c r="C74" s="61" t="s">
        <v>169</v>
      </c>
      <c r="D74" s="61" t="s">
        <v>225</v>
      </c>
      <c r="E74" s="61"/>
      <c r="F74" s="68">
        <f t="shared" ref="F74:H76" si="13">F75</f>
        <v>100500</v>
      </c>
      <c r="G74" s="68">
        <f t="shared" si="13"/>
        <v>0</v>
      </c>
      <c r="H74" s="68">
        <f t="shared" si="13"/>
        <v>100500</v>
      </c>
    </row>
    <row r="75" spans="1:8" ht="43.5" customHeight="1">
      <c r="A75" s="63" t="s">
        <v>281</v>
      </c>
      <c r="B75" s="60" t="s">
        <v>149</v>
      </c>
      <c r="C75" s="60" t="s">
        <v>169</v>
      </c>
      <c r="D75" s="60" t="s">
        <v>226</v>
      </c>
      <c r="E75" s="60"/>
      <c r="F75" s="87">
        <f t="shared" si="13"/>
        <v>100500</v>
      </c>
      <c r="G75" s="87">
        <f t="shared" si="13"/>
        <v>0</v>
      </c>
      <c r="H75" s="87">
        <f t="shared" si="13"/>
        <v>100500</v>
      </c>
    </row>
    <row r="76" spans="1:8" ht="26.4">
      <c r="A76" s="74" t="s">
        <v>119</v>
      </c>
      <c r="B76" s="60" t="s">
        <v>149</v>
      </c>
      <c r="C76" s="60" t="s">
        <v>169</v>
      </c>
      <c r="D76" s="60" t="s">
        <v>226</v>
      </c>
      <c r="E76" s="60" t="s">
        <v>120</v>
      </c>
      <c r="F76" s="87">
        <f t="shared" si="13"/>
        <v>100500</v>
      </c>
      <c r="G76" s="87">
        <f t="shared" si="13"/>
        <v>0</v>
      </c>
      <c r="H76" s="87">
        <f t="shared" si="13"/>
        <v>100500</v>
      </c>
    </row>
    <row r="77" spans="1:8" ht="26.4">
      <c r="A77" s="64" t="s">
        <v>121</v>
      </c>
      <c r="B77" s="60" t="s">
        <v>149</v>
      </c>
      <c r="C77" s="60" t="s">
        <v>169</v>
      </c>
      <c r="D77" s="60" t="s">
        <v>226</v>
      </c>
      <c r="E77" s="60" t="s">
        <v>122</v>
      </c>
      <c r="F77" s="87">
        <v>100500</v>
      </c>
      <c r="G77" s="87"/>
      <c r="H77" s="87">
        <f>F77+G77</f>
        <v>100500</v>
      </c>
    </row>
    <row r="78" spans="1:8" ht="39.6">
      <c r="A78" s="83" t="s">
        <v>262</v>
      </c>
      <c r="B78" s="84" t="s">
        <v>149</v>
      </c>
      <c r="C78" s="84" t="s">
        <v>169</v>
      </c>
      <c r="D78" s="85" t="s">
        <v>282</v>
      </c>
      <c r="E78" s="84"/>
      <c r="F78" s="68">
        <f t="shared" ref="F78:H80" si="14">F79</f>
        <v>590000</v>
      </c>
      <c r="G78" s="68">
        <f t="shared" si="14"/>
        <v>0</v>
      </c>
      <c r="H78" s="68">
        <f t="shared" si="14"/>
        <v>590000</v>
      </c>
    </row>
    <row r="79" spans="1:8" ht="26.4">
      <c r="A79" s="83" t="s">
        <v>263</v>
      </c>
      <c r="B79" s="84" t="s">
        <v>149</v>
      </c>
      <c r="C79" s="84" t="s">
        <v>169</v>
      </c>
      <c r="D79" s="86" t="s">
        <v>282</v>
      </c>
      <c r="E79" s="84"/>
      <c r="F79" s="68">
        <f t="shared" si="14"/>
        <v>590000</v>
      </c>
      <c r="G79" s="68">
        <f t="shared" si="14"/>
        <v>0</v>
      </c>
      <c r="H79" s="68">
        <f t="shared" si="14"/>
        <v>590000</v>
      </c>
    </row>
    <row r="80" spans="1:8" ht="26.4">
      <c r="A80" s="74" t="s">
        <v>119</v>
      </c>
      <c r="B80" s="60" t="s">
        <v>149</v>
      </c>
      <c r="C80" s="60" t="s">
        <v>169</v>
      </c>
      <c r="D80" s="86" t="s">
        <v>282</v>
      </c>
      <c r="E80" s="60" t="s">
        <v>120</v>
      </c>
      <c r="F80" s="87">
        <f t="shared" si="14"/>
        <v>590000</v>
      </c>
      <c r="G80" s="87">
        <f t="shared" si="14"/>
        <v>0</v>
      </c>
      <c r="H80" s="87">
        <f t="shared" si="14"/>
        <v>590000</v>
      </c>
    </row>
    <row r="81" spans="1:8" ht="26.4">
      <c r="A81" s="64" t="s">
        <v>121</v>
      </c>
      <c r="B81" s="88" t="s">
        <v>149</v>
      </c>
      <c r="C81" s="88" t="s">
        <v>169</v>
      </c>
      <c r="D81" s="86" t="s">
        <v>282</v>
      </c>
      <c r="E81" s="88" t="s">
        <v>122</v>
      </c>
      <c r="F81" s="87">
        <v>590000</v>
      </c>
      <c r="G81" s="87"/>
      <c r="H81" s="87">
        <f>F81+G81</f>
        <v>590000</v>
      </c>
    </row>
    <row r="82" spans="1:8" ht="26.4">
      <c r="A82" s="62" t="s">
        <v>217</v>
      </c>
      <c r="B82" s="61" t="s">
        <v>149</v>
      </c>
      <c r="C82" s="61" t="s">
        <v>169</v>
      </c>
      <c r="D82" s="61" t="s">
        <v>213</v>
      </c>
      <c r="E82" s="61"/>
      <c r="F82" s="68">
        <f t="shared" ref="F82:H84" si="15">F83</f>
        <v>45000</v>
      </c>
      <c r="G82" s="68">
        <f t="shared" si="15"/>
        <v>0</v>
      </c>
      <c r="H82" s="68">
        <f t="shared" si="15"/>
        <v>45000</v>
      </c>
    </row>
    <row r="83" spans="1:8" ht="26.4">
      <c r="A83" s="64" t="s">
        <v>212</v>
      </c>
      <c r="B83" s="60" t="s">
        <v>149</v>
      </c>
      <c r="C83" s="60" t="s">
        <v>169</v>
      </c>
      <c r="D83" s="60" t="s">
        <v>214</v>
      </c>
      <c r="E83" s="60"/>
      <c r="F83" s="87">
        <f t="shared" si="15"/>
        <v>45000</v>
      </c>
      <c r="G83" s="87">
        <f t="shared" si="15"/>
        <v>0</v>
      </c>
      <c r="H83" s="87">
        <f t="shared" si="15"/>
        <v>45000</v>
      </c>
    </row>
    <row r="84" spans="1:8">
      <c r="A84" s="64" t="s">
        <v>127</v>
      </c>
      <c r="B84" s="60" t="s">
        <v>149</v>
      </c>
      <c r="C84" s="60" t="s">
        <v>169</v>
      </c>
      <c r="D84" s="60" t="s">
        <v>214</v>
      </c>
      <c r="E84" s="60" t="s">
        <v>124</v>
      </c>
      <c r="F84" s="87">
        <f t="shared" si="15"/>
        <v>45000</v>
      </c>
      <c r="G84" s="87">
        <f t="shared" si="15"/>
        <v>0</v>
      </c>
      <c r="H84" s="87">
        <f t="shared" si="15"/>
        <v>45000</v>
      </c>
    </row>
    <row r="85" spans="1:8" ht="39.6">
      <c r="A85" s="64" t="s">
        <v>128</v>
      </c>
      <c r="B85" s="60" t="s">
        <v>149</v>
      </c>
      <c r="C85" s="60" t="s">
        <v>169</v>
      </c>
      <c r="D85" s="60" t="s">
        <v>214</v>
      </c>
      <c r="E85" s="60" t="s">
        <v>129</v>
      </c>
      <c r="F85" s="87">
        <v>45000</v>
      </c>
      <c r="G85" s="87"/>
      <c r="H85" s="87">
        <f>F85+G85</f>
        <v>45000</v>
      </c>
    </row>
    <row r="86" spans="1:8">
      <c r="A86" s="62" t="s">
        <v>170</v>
      </c>
      <c r="B86" s="61" t="s">
        <v>149</v>
      </c>
      <c r="C86" s="61" t="s">
        <v>171</v>
      </c>
      <c r="D86" s="61"/>
      <c r="E86" s="61"/>
      <c r="F86" s="68">
        <f>F87+F92+F108</f>
        <v>46327767.710000001</v>
      </c>
      <c r="G86" s="68">
        <f>G87+G92+G108</f>
        <v>3000000</v>
      </c>
      <c r="H86" s="68">
        <f>H87+H92+H108</f>
        <v>49327767.710000001</v>
      </c>
    </row>
    <row r="87" spans="1:8">
      <c r="A87" s="62" t="s">
        <v>172</v>
      </c>
      <c r="B87" s="61" t="s">
        <v>149</v>
      </c>
      <c r="C87" s="61" t="s">
        <v>173</v>
      </c>
      <c r="D87" s="61"/>
      <c r="E87" s="61"/>
      <c r="F87" s="68">
        <f t="shared" ref="F87:H90" si="16">F88</f>
        <v>900000</v>
      </c>
      <c r="G87" s="68">
        <f t="shared" si="16"/>
        <v>0</v>
      </c>
      <c r="H87" s="68">
        <f t="shared" si="16"/>
        <v>900000</v>
      </c>
    </row>
    <row r="88" spans="1:8" ht="52.8">
      <c r="A88" s="62" t="s">
        <v>283</v>
      </c>
      <c r="B88" s="61" t="s">
        <v>149</v>
      </c>
      <c r="C88" s="61" t="s">
        <v>173</v>
      </c>
      <c r="D88" s="61" t="s">
        <v>223</v>
      </c>
      <c r="E88" s="61"/>
      <c r="F88" s="68">
        <f t="shared" si="16"/>
        <v>900000</v>
      </c>
      <c r="G88" s="68">
        <f t="shared" si="16"/>
        <v>0</v>
      </c>
      <c r="H88" s="68">
        <f t="shared" si="16"/>
        <v>900000</v>
      </c>
    </row>
    <row r="89" spans="1:8">
      <c r="A89" s="63" t="s">
        <v>201</v>
      </c>
      <c r="B89" s="60" t="s">
        <v>149</v>
      </c>
      <c r="C89" s="60" t="s">
        <v>173</v>
      </c>
      <c r="D89" s="60" t="s">
        <v>224</v>
      </c>
      <c r="E89" s="60"/>
      <c r="F89" s="87">
        <f t="shared" si="16"/>
        <v>900000</v>
      </c>
      <c r="G89" s="87">
        <f t="shared" si="16"/>
        <v>0</v>
      </c>
      <c r="H89" s="87">
        <f t="shared" si="16"/>
        <v>900000</v>
      </c>
    </row>
    <row r="90" spans="1:8">
      <c r="A90" s="64" t="s">
        <v>130</v>
      </c>
      <c r="B90" s="60" t="s">
        <v>149</v>
      </c>
      <c r="C90" s="60" t="s">
        <v>173</v>
      </c>
      <c r="D90" s="60" t="s">
        <v>224</v>
      </c>
      <c r="E90" s="60" t="s">
        <v>131</v>
      </c>
      <c r="F90" s="87">
        <f t="shared" si="16"/>
        <v>900000</v>
      </c>
      <c r="G90" s="87">
        <f t="shared" si="16"/>
        <v>0</v>
      </c>
      <c r="H90" s="87">
        <f t="shared" si="16"/>
        <v>900000</v>
      </c>
    </row>
    <row r="91" spans="1:8">
      <c r="A91" s="64" t="s">
        <v>132</v>
      </c>
      <c r="B91" s="60" t="s">
        <v>149</v>
      </c>
      <c r="C91" s="60" t="s">
        <v>173</v>
      </c>
      <c r="D91" s="60" t="s">
        <v>224</v>
      </c>
      <c r="E91" s="60" t="s">
        <v>133</v>
      </c>
      <c r="F91" s="87">
        <v>900000</v>
      </c>
      <c r="G91" s="87"/>
      <c r="H91" s="87">
        <f>F91+G91</f>
        <v>900000</v>
      </c>
    </row>
    <row r="92" spans="1:8">
      <c r="A92" s="62" t="s">
        <v>174</v>
      </c>
      <c r="B92" s="61" t="s">
        <v>149</v>
      </c>
      <c r="C92" s="61" t="s">
        <v>175</v>
      </c>
      <c r="D92" s="61"/>
      <c r="E92" s="61"/>
      <c r="F92" s="96">
        <f>F93+F97+F101</f>
        <v>3195557.0999999996</v>
      </c>
      <c r="G92" s="96">
        <f>G93+G97+G101</f>
        <v>0</v>
      </c>
      <c r="H92" s="96">
        <f>H93+H97+H101</f>
        <v>3195557.0999999996</v>
      </c>
    </row>
    <row r="93" spans="1:8" ht="26.4">
      <c r="A93" s="62" t="s">
        <v>284</v>
      </c>
      <c r="B93" s="61" t="s">
        <v>149</v>
      </c>
      <c r="C93" s="61" t="s">
        <v>175</v>
      </c>
      <c r="D93" s="61" t="s">
        <v>202</v>
      </c>
      <c r="E93" s="61"/>
      <c r="F93" s="68">
        <f t="shared" ref="F93:H95" si="17">F94</f>
        <v>511666.7</v>
      </c>
      <c r="G93" s="68">
        <f t="shared" si="17"/>
        <v>0</v>
      </c>
      <c r="H93" s="68">
        <f t="shared" si="17"/>
        <v>511666.7</v>
      </c>
    </row>
    <row r="94" spans="1:8" ht="26.4">
      <c r="A94" s="63" t="s">
        <v>285</v>
      </c>
      <c r="B94" s="60" t="s">
        <v>149</v>
      </c>
      <c r="C94" s="60" t="s">
        <v>175</v>
      </c>
      <c r="D94" s="60" t="s">
        <v>203</v>
      </c>
      <c r="E94" s="60"/>
      <c r="F94" s="87">
        <f t="shared" si="17"/>
        <v>511666.7</v>
      </c>
      <c r="G94" s="87">
        <f t="shared" si="17"/>
        <v>0</v>
      </c>
      <c r="H94" s="87">
        <f t="shared" si="17"/>
        <v>511666.7</v>
      </c>
    </row>
    <row r="95" spans="1:8" ht="26.4">
      <c r="A95" s="74" t="s">
        <v>119</v>
      </c>
      <c r="B95" s="60" t="s">
        <v>149</v>
      </c>
      <c r="C95" s="60" t="s">
        <v>175</v>
      </c>
      <c r="D95" s="60" t="s">
        <v>203</v>
      </c>
      <c r="E95" s="60" t="s">
        <v>120</v>
      </c>
      <c r="F95" s="87">
        <f t="shared" si="17"/>
        <v>511666.7</v>
      </c>
      <c r="G95" s="87">
        <f t="shared" si="17"/>
        <v>0</v>
      </c>
      <c r="H95" s="87">
        <f t="shared" si="17"/>
        <v>511666.7</v>
      </c>
    </row>
    <row r="96" spans="1:8" ht="26.4">
      <c r="A96" s="64" t="s">
        <v>121</v>
      </c>
      <c r="B96" s="60" t="s">
        <v>149</v>
      </c>
      <c r="C96" s="60" t="s">
        <v>175</v>
      </c>
      <c r="D96" s="60" t="s">
        <v>203</v>
      </c>
      <c r="E96" s="60" t="s">
        <v>122</v>
      </c>
      <c r="F96" s="87">
        <v>511666.7</v>
      </c>
      <c r="G96" s="87"/>
      <c r="H96" s="87">
        <f>F96+G96</f>
        <v>511666.7</v>
      </c>
    </row>
    <row r="97" spans="1:8" ht="39.6">
      <c r="A97" s="62" t="s">
        <v>254</v>
      </c>
      <c r="B97" s="61" t="s">
        <v>149</v>
      </c>
      <c r="C97" s="61" t="s">
        <v>175</v>
      </c>
      <c r="D97" s="84" t="s">
        <v>255</v>
      </c>
      <c r="E97" s="84"/>
      <c r="F97" s="68">
        <f t="shared" ref="F97:H99" si="18">F98</f>
        <v>200000</v>
      </c>
      <c r="G97" s="68">
        <f t="shared" si="18"/>
        <v>0</v>
      </c>
      <c r="H97" s="68">
        <f t="shared" si="18"/>
        <v>200000</v>
      </c>
    </row>
    <row r="98" spans="1:8" ht="26.4">
      <c r="A98" s="63" t="s">
        <v>256</v>
      </c>
      <c r="B98" s="60" t="s">
        <v>149</v>
      </c>
      <c r="C98" s="60" t="s">
        <v>175</v>
      </c>
      <c r="D98" s="88" t="s">
        <v>286</v>
      </c>
      <c r="E98" s="88"/>
      <c r="F98" s="87">
        <f t="shared" si="18"/>
        <v>200000</v>
      </c>
      <c r="G98" s="87">
        <f t="shared" si="18"/>
        <v>0</v>
      </c>
      <c r="H98" s="87">
        <f t="shared" si="18"/>
        <v>200000</v>
      </c>
    </row>
    <row r="99" spans="1:8" ht="26.4">
      <c r="A99" s="74" t="s">
        <v>119</v>
      </c>
      <c r="B99" s="60" t="s">
        <v>149</v>
      </c>
      <c r="C99" s="60" t="s">
        <v>175</v>
      </c>
      <c r="D99" s="88" t="s">
        <v>286</v>
      </c>
      <c r="E99" s="88" t="s">
        <v>120</v>
      </c>
      <c r="F99" s="87">
        <f t="shared" si="18"/>
        <v>200000</v>
      </c>
      <c r="G99" s="87">
        <f t="shared" si="18"/>
        <v>0</v>
      </c>
      <c r="H99" s="87">
        <f t="shared" si="18"/>
        <v>200000</v>
      </c>
    </row>
    <row r="100" spans="1:8" ht="26.4">
      <c r="A100" s="64" t="s">
        <v>121</v>
      </c>
      <c r="B100" s="60" t="s">
        <v>149</v>
      </c>
      <c r="C100" s="60" t="s">
        <v>175</v>
      </c>
      <c r="D100" s="88" t="s">
        <v>286</v>
      </c>
      <c r="E100" s="88" t="s">
        <v>122</v>
      </c>
      <c r="F100" s="87">
        <v>200000</v>
      </c>
      <c r="G100" s="87"/>
      <c r="H100" s="87">
        <f>F100+G100</f>
        <v>200000</v>
      </c>
    </row>
    <row r="101" spans="1:8" ht="42" customHeight="1">
      <c r="A101" s="97" t="s">
        <v>287</v>
      </c>
      <c r="B101" s="61" t="s">
        <v>149</v>
      </c>
      <c r="C101" s="61" t="s">
        <v>175</v>
      </c>
      <c r="D101" s="84" t="s">
        <v>288</v>
      </c>
      <c r="E101" s="84"/>
      <c r="F101" s="68">
        <f>F102+F105</f>
        <v>2483890.4</v>
      </c>
      <c r="G101" s="68">
        <f t="shared" ref="G101:H101" si="19">G102+G105</f>
        <v>0</v>
      </c>
      <c r="H101" s="68">
        <f t="shared" si="19"/>
        <v>2483890.4</v>
      </c>
    </row>
    <row r="102" spans="1:8" ht="52.5" customHeight="1">
      <c r="A102" s="63" t="s">
        <v>289</v>
      </c>
      <c r="B102" s="60" t="s">
        <v>149</v>
      </c>
      <c r="C102" s="60" t="s">
        <v>175</v>
      </c>
      <c r="D102" s="88" t="s">
        <v>290</v>
      </c>
      <c r="E102" s="84"/>
      <c r="F102" s="87">
        <f t="shared" ref="F102:H103" si="20">F103</f>
        <v>650000</v>
      </c>
      <c r="G102" s="87">
        <f t="shared" si="20"/>
        <v>0</v>
      </c>
      <c r="H102" s="87">
        <f t="shared" si="20"/>
        <v>650000</v>
      </c>
    </row>
    <row r="103" spans="1:8" ht="26.4">
      <c r="A103" s="74" t="s">
        <v>119</v>
      </c>
      <c r="B103" s="60" t="s">
        <v>149</v>
      </c>
      <c r="C103" s="60" t="s">
        <v>175</v>
      </c>
      <c r="D103" s="88" t="s">
        <v>290</v>
      </c>
      <c r="E103" s="60" t="s">
        <v>120</v>
      </c>
      <c r="F103" s="87">
        <f t="shared" si="20"/>
        <v>650000</v>
      </c>
      <c r="G103" s="87">
        <f t="shared" si="20"/>
        <v>0</v>
      </c>
      <c r="H103" s="109">
        <f t="shared" si="20"/>
        <v>650000</v>
      </c>
    </row>
    <row r="104" spans="1:8" ht="26.4">
      <c r="A104" s="64" t="s">
        <v>121</v>
      </c>
      <c r="B104" s="60" t="s">
        <v>149</v>
      </c>
      <c r="C104" s="60" t="s">
        <v>175</v>
      </c>
      <c r="D104" s="88" t="s">
        <v>290</v>
      </c>
      <c r="E104" s="60" t="s">
        <v>122</v>
      </c>
      <c r="F104" s="87">
        <v>650000</v>
      </c>
      <c r="G104" s="87"/>
      <c r="H104" s="87">
        <f>F104+G104</f>
        <v>650000</v>
      </c>
    </row>
    <row r="105" spans="1:8" ht="26.4">
      <c r="A105" s="64" t="s">
        <v>315</v>
      </c>
      <c r="B105" s="60" t="s">
        <v>149</v>
      </c>
      <c r="C105" s="60" t="s">
        <v>175</v>
      </c>
      <c r="D105" s="88" t="s">
        <v>316</v>
      </c>
      <c r="E105" s="60"/>
      <c r="F105" s="87">
        <f>F106</f>
        <v>1833890.4</v>
      </c>
      <c r="G105" s="87">
        <f>G106</f>
        <v>0</v>
      </c>
      <c r="H105" s="87">
        <f>H106</f>
        <v>1833890.4</v>
      </c>
    </row>
    <row r="106" spans="1:8" ht="26.4">
      <c r="A106" s="74" t="s">
        <v>119</v>
      </c>
      <c r="B106" s="60" t="s">
        <v>149</v>
      </c>
      <c r="C106" s="60" t="s">
        <v>175</v>
      </c>
      <c r="D106" s="88" t="s">
        <v>316</v>
      </c>
      <c r="E106" s="60" t="s">
        <v>120</v>
      </c>
      <c r="F106" s="87">
        <f t="shared" ref="F106:H106" si="21">F107</f>
        <v>1833890.4</v>
      </c>
      <c r="G106" s="87">
        <f t="shared" si="21"/>
        <v>0</v>
      </c>
      <c r="H106" s="87">
        <f t="shared" si="21"/>
        <v>1833890.4</v>
      </c>
    </row>
    <row r="107" spans="1:8" ht="26.4">
      <c r="A107" s="64" t="s">
        <v>121</v>
      </c>
      <c r="B107" s="60" t="s">
        <v>149</v>
      </c>
      <c r="C107" s="60" t="s">
        <v>175</v>
      </c>
      <c r="D107" s="88" t="s">
        <v>316</v>
      </c>
      <c r="E107" s="60" t="s">
        <v>122</v>
      </c>
      <c r="F107" s="87">
        <v>1833890.4</v>
      </c>
      <c r="G107" s="87"/>
      <c r="H107" s="87">
        <f>F107+G107</f>
        <v>1833890.4</v>
      </c>
    </row>
    <row r="108" spans="1:8">
      <c r="A108" s="66" t="s">
        <v>176</v>
      </c>
      <c r="B108" s="61" t="s">
        <v>149</v>
      </c>
      <c r="C108" s="61" t="s">
        <v>177</v>
      </c>
      <c r="D108" s="67"/>
      <c r="E108" s="67"/>
      <c r="F108" s="68">
        <f>F109+F119+F123+F126+F129</f>
        <v>42232210.609999999</v>
      </c>
      <c r="G108" s="68">
        <f>G109+G119+G123+G126+G129</f>
        <v>3000000</v>
      </c>
      <c r="H108" s="68">
        <f>H109+H119+H123+H126+H129</f>
        <v>45232210.609999999</v>
      </c>
    </row>
    <row r="109" spans="1:8" ht="39.6">
      <c r="A109" s="62" t="s">
        <v>291</v>
      </c>
      <c r="B109" s="61" t="s">
        <v>149</v>
      </c>
      <c r="C109" s="61" t="s">
        <v>177</v>
      </c>
      <c r="D109" s="61" t="s">
        <v>219</v>
      </c>
      <c r="E109" s="67"/>
      <c r="F109" s="68">
        <f>F110+F113</f>
        <v>25175489</v>
      </c>
      <c r="G109" s="68">
        <f>G110+G113</f>
        <v>3186000</v>
      </c>
      <c r="H109" s="68">
        <f>H110+H113</f>
        <v>28361489</v>
      </c>
    </row>
    <row r="110" spans="1:8">
      <c r="A110" s="64" t="s">
        <v>204</v>
      </c>
      <c r="B110" s="60" t="s">
        <v>149</v>
      </c>
      <c r="C110" s="60" t="s">
        <v>177</v>
      </c>
      <c r="D110" s="60" t="s">
        <v>220</v>
      </c>
      <c r="E110" s="73"/>
      <c r="F110" s="87">
        <f t="shared" ref="F110:H111" si="22">F111</f>
        <v>3402360</v>
      </c>
      <c r="G110" s="87">
        <f t="shared" si="22"/>
        <v>0</v>
      </c>
      <c r="H110" s="87">
        <f t="shared" si="22"/>
        <v>3402360</v>
      </c>
    </row>
    <row r="111" spans="1:8" ht="26.4">
      <c r="A111" s="74" t="s">
        <v>119</v>
      </c>
      <c r="B111" s="60" t="s">
        <v>149</v>
      </c>
      <c r="C111" s="60" t="s">
        <v>177</v>
      </c>
      <c r="D111" s="60" t="s">
        <v>220</v>
      </c>
      <c r="E111" s="73">
        <v>200</v>
      </c>
      <c r="F111" s="87">
        <f t="shared" si="22"/>
        <v>3402360</v>
      </c>
      <c r="G111" s="87">
        <f t="shared" si="22"/>
        <v>0</v>
      </c>
      <c r="H111" s="87">
        <f t="shared" si="22"/>
        <v>3402360</v>
      </c>
    </row>
    <row r="112" spans="1:8" ht="26.4">
      <c r="A112" s="64" t="s">
        <v>121</v>
      </c>
      <c r="B112" s="60" t="s">
        <v>149</v>
      </c>
      <c r="C112" s="60" t="s">
        <v>177</v>
      </c>
      <c r="D112" s="60" t="s">
        <v>220</v>
      </c>
      <c r="E112" s="73">
        <v>240</v>
      </c>
      <c r="F112" s="87">
        <v>3402360</v>
      </c>
      <c r="G112" s="87"/>
      <c r="H112" s="87">
        <f>F112+G112</f>
        <v>3402360</v>
      </c>
    </row>
    <row r="113" spans="1:8">
      <c r="A113" s="64" t="s">
        <v>205</v>
      </c>
      <c r="B113" s="60" t="s">
        <v>149</v>
      </c>
      <c r="C113" s="60" t="s">
        <v>177</v>
      </c>
      <c r="D113" s="60" t="s">
        <v>221</v>
      </c>
      <c r="E113" s="73"/>
      <c r="F113" s="87">
        <f>F116+F114</f>
        <v>21773129</v>
      </c>
      <c r="G113" s="87">
        <f t="shared" ref="G113:H113" si="23">G116+G114</f>
        <v>3186000</v>
      </c>
      <c r="H113" s="87">
        <f t="shared" si="23"/>
        <v>24959129</v>
      </c>
    </row>
    <row r="114" spans="1:8" ht="26.4">
      <c r="A114" s="74" t="s">
        <v>119</v>
      </c>
      <c r="B114" s="60" t="s">
        <v>149</v>
      </c>
      <c r="C114" s="60" t="s">
        <v>177</v>
      </c>
      <c r="D114" s="60" t="s">
        <v>221</v>
      </c>
      <c r="E114" s="73">
        <v>200</v>
      </c>
      <c r="F114" s="87">
        <f>F115</f>
        <v>380060</v>
      </c>
      <c r="G114" s="87">
        <f>G115</f>
        <v>0</v>
      </c>
      <c r="H114" s="87">
        <f>H115</f>
        <v>380060</v>
      </c>
    </row>
    <row r="115" spans="1:8" ht="26.4">
      <c r="A115" s="64" t="s">
        <v>121</v>
      </c>
      <c r="B115" s="60" t="s">
        <v>149</v>
      </c>
      <c r="C115" s="60" t="s">
        <v>177</v>
      </c>
      <c r="D115" s="60" t="s">
        <v>221</v>
      </c>
      <c r="E115" s="73">
        <v>240</v>
      </c>
      <c r="F115" s="87">
        <v>380060</v>
      </c>
      <c r="G115" s="87"/>
      <c r="H115" s="87">
        <f>F115+G115</f>
        <v>380060</v>
      </c>
    </row>
    <row r="116" spans="1:8" ht="26.4">
      <c r="A116" s="64" t="s">
        <v>134</v>
      </c>
      <c r="B116" s="60" t="s">
        <v>149</v>
      </c>
      <c r="C116" s="60" t="s">
        <v>177</v>
      </c>
      <c r="D116" s="60" t="s">
        <v>221</v>
      </c>
      <c r="E116" s="73">
        <v>600</v>
      </c>
      <c r="F116" s="87">
        <f>F117+F118</f>
        <v>21393069</v>
      </c>
      <c r="G116" s="87">
        <f t="shared" ref="G116:H116" si="24">G117+G118</f>
        <v>3186000</v>
      </c>
      <c r="H116" s="87">
        <f t="shared" si="24"/>
        <v>24579069</v>
      </c>
    </row>
    <row r="117" spans="1:8" ht="52.8">
      <c r="A117" s="64" t="s">
        <v>135</v>
      </c>
      <c r="B117" s="60" t="s">
        <v>149</v>
      </c>
      <c r="C117" s="60" t="s">
        <v>177</v>
      </c>
      <c r="D117" s="60" t="s">
        <v>221</v>
      </c>
      <c r="E117" s="73">
        <v>621</v>
      </c>
      <c r="F117" s="87">
        <v>21393069</v>
      </c>
      <c r="G117" s="87">
        <v>186000</v>
      </c>
      <c r="H117" s="87">
        <f>F117+G117</f>
        <v>21579069</v>
      </c>
    </row>
    <row r="118" spans="1:8">
      <c r="A118" s="64" t="s">
        <v>336</v>
      </c>
      <c r="B118" s="60" t="s">
        <v>149</v>
      </c>
      <c r="C118" s="60" t="s">
        <v>177</v>
      </c>
      <c r="D118" s="60" t="s">
        <v>221</v>
      </c>
      <c r="E118" s="73">
        <v>622</v>
      </c>
      <c r="F118" s="87"/>
      <c r="G118" s="87">
        <v>3000000</v>
      </c>
      <c r="H118" s="87">
        <f>F118+G118</f>
        <v>3000000</v>
      </c>
    </row>
    <row r="119" spans="1:8" ht="39.6">
      <c r="A119" s="62" t="s">
        <v>234</v>
      </c>
      <c r="B119" s="61" t="s">
        <v>149</v>
      </c>
      <c r="C119" s="61" t="s">
        <v>177</v>
      </c>
      <c r="D119" s="61" t="s">
        <v>238</v>
      </c>
      <c r="E119" s="67"/>
      <c r="F119" s="68">
        <f t="shared" ref="F119:H121" si="25">F120</f>
        <v>0</v>
      </c>
      <c r="G119" s="68">
        <f t="shared" si="25"/>
        <v>0</v>
      </c>
      <c r="H119" s="68">
        <f t="shared" si="25"/>
        <v>0</v>
      </c>
    </row>
    <row r="120" spans="1:8" ht="52.8">
      <c r="A120" s="64" t="s">
        <v>235</v>
      </c>
      <c r="B120" s="60" t="s">
        <v>149</v>
      </c>
      <c r="C120" s="60" t="s">
        <v>177</v>
      </c>
      <c r="D120" s="60" t="s">
        <v>238</v>
      </c>
      <c r="E120" s="73"/>
      <c r="F120" s="87">
        <f t="shared" si="25"/>
        <v>0</v>
      </c>
      <c r="G120" s="87">
        <f t="shared" si="25"/>
        <v>0</v>
      </c>
      <c r="H120" s="87">
        <f t="shared" si="25"/>
        <v>0</v>
      </c>
    </row>
    <row r="121" spans="1:8" ht="26.4">
      <c r="A121" s="74" t="s">
        <v>119</v>
      </c>
      <c r="B121" s="60" t="s">
        <v>149</v>
      </c>
      <c r="C121" s="60" t="s">
        <v>177</v>
      </c>
      <c r="D121" s="60" t="s">
        <v>238</v>
      </c>
      <c r="E121" s="73">
        <v>200</v>
      </c>
      <c r="F121" s="87">
        <f t="shared" si="25"/>
        <v>0</v>
      </c>
      <c r="G121" s="87">
        <f t="shared" si="25"/>
        <v>0</v>
      </c>
      <c r="H121" s="87">
        <f t="shared" si="25"/>
        <v>0</v>
      </c>
    </row>
    <row r="122" spans="1:8" ht="26.4">
      <c r="A122" s="64" t="s">
        <v>121</v>
      </c>
      <c r="B122" s="60" t="s">
        <v>149</v>
      </c>
      <c r="C122" s="60" t="s">
        <v>177</v>
      </c>
      <c r="D122" s="60" t="s">
        <v>238</v>
      </c>
      <c r="E122" s="73">
        <v>240</v>
      </c>
      <c r="F122" s="87"/>
      <c r="G122" s="87"/>
      <c r="H122" s="87">
        <f>F122+G122</f>
        <v>0</v>
      </c>
    </row>
    <row r="123" spans="1:8" ht="26.4">
      <c r="A123" s="66" t="s">
        <v>317</v>
      </c>
      <c r="B123" s="61" t="s">
        <v>149</v>
      </c>
      <c r="C123" s="61" t="s">
        <v>177</v>
      </c>
      <c r="D123" s="61" t="s">
        <v>318</v>
      </c>
      <c r="E123" s="67"/>
      <c r="F123" s="68">
        <f>F124</f>
        <v>9612764.4100000001</v>
      </c>
      <c r="G123" s="68">
        <f t="shared" ref="G123:H124" si="26">G124</f>
        <v>0</v>
      </c>
      <c r="H123" s="68">
        <f t="shared" si="26"/>
        <v>9612764.4100000001</v>
      </c>
    </row>
    <row r="124" spans="1:8" ht="26.4">
      <c r="A124" s="74" t="s">
        <v>119</v>
      </c>
      <c r="B124" s="60" t="s">
        <v>149</v>
      </c>
      <c r="C124" s="60" t="s">
        <v>177</v>
      </c>
      <c r="D124" s="60" t="s">
        <v>318</v>
      </c>
      <c r="E124" s="73">
        <v>200</v>
      </c>
      <c r="F124" s="87">
        <f t="shared" ref="F124" si="27">F125</f>
        <v>9612764.4100000001</v>
      </c>
      <c r="G124" s="87">
        <f t="shared" si="26"/>
        <v>0</v>
      </c>
      <c r="H124" s="87">
        <f t="shared" si="26"/>
        <v>9612764.4100000001</v>
      </c>
    </row>
    <row r="125" spans="1:8" ht="26.4">
      <c r="A125" s="64" t="s">
        <v>121</v>
      </c>
      <c r="B125" s="60" t="s">
        <v>149</v>
      </c>
      <c r="C125" s="60" t="s">
        <v>177</v>
      </c>
      <c r="D125" s="60" t="s">
        <v>318</v>
      </c>
      <c r="E125" s="73">
        <v>240</v>
      </c>
      <c r="F125" s="87">
        <v>9612764.4100000001</v>
      </c>
      <c r="G125" s="87"/>
      <c r="H125" s="87">
        <f>F125+G125</f>
        <v>9612764.4100000001</v>
      </c>
    </row>
    <row r="126" spans="1:8" ht="39.6">
      <c r="A126" s="66" t="s">
        <v>307</v>
      </c>
      <c r="B126" s="61" t="s">
        <v>149</v>
      </c>
      <c r="C126" s="61" t="s">
        <v>177</v>
      </c>
      <c r="D126" s="61" t="s">
        <v>308</v>
      </c>
      <c r="E126" s="67"/>
      <c r="F126" s="68">
        <f>F127</f>
        <v>1895000</v>
      </c>
      <c r="G126" s="68">
        <f t="shared" ref="G126:H126" si="28">G127</f>
        <v>0</v>
      </c>
      <c r="H126" s="68">
        <f t="shared" si="28"/>
        <v>1895000</v>
      </c>
    </row>
    <row r="127" spans="1:8" ht="26.4">
      <c r="A127" s="74" t="s">
        <v>119</v>
      </c>
      <c r="B127" s="60" t="s">
        <v>149</v>
      </c>
      <c r="C127" s="60" t="s">
        <v>177</v>
      </c>
      <c r="D127" s="60" t="s">
        <v>308</v>
      </c>
      <c r="E127" s="73">
        <v>200</v>
      </c>
      <c r="F127" s="87">
        <f>F128</f>
        <v>1895000</v>
      </c>
      <c r="G127" s="87">
        <f>G128</f>
        <v>0</v>
      </c>
      <c r="H127" s="87">
        <f>H128</f>
        <v>1895000</v>
      </c>
    </row>
    <row r="128" spans="1:8" ht="26.4">
      <c r="A128" s="104" t="s">
        <v>121</v>
      </c>
      <c r="B128" s="105" t="s">
        <v>149</v>
      </c>
      <c r="C128" s="105" t="s">
        <v>177</v>
      </c>
      <c r="D128" s="105" t="s">
        <v>308</v>
      </c>
      <c r="E128" s="106">
        <v>240</v>
      </c>
      <c r="F128" s="108">
        <v>1895000</v>
      </c>
      <c r="G128" s="108"/>
      <c r="H128" s="108">
        <f>F128+G128</f>
        <v>1895000</v>
      </c>
    </row>
    <row r="129" spans="1:8" ht="26.4">
      <c r="A129" s="66" t="s">
        <v>310</v>
      </c>
      <c r="B129" s="61" t="s">
        <v>149</v>
      </c>
      <c r="C129" s="61" t="s">
        <v>177</v>
      </c>
      <c r="D129" s="61" t="s">
        <v>309</v>
      </c>
      <c r="E129" s="67"/>
      <c r="F129" s="68">
        <f>F130</f>
        <v>5548957.2000000002</v>
      </c>
      <c r="G129" s="68">
        <f t="shared" ref="G129:H130" si="29">G130</f>
        <v>-186000</v>
      </c>
      <c r="H129" s="68">
        <f t="shared" si="29"/>
        <v>5362957.2</v>
      </c>
    </row>
    <row r="130" spans="1:8" ht="26.4">
      <c r="A130" s="74" t="s">
        <v>119</v>
      </c>
      <c r="B130" s="60" t="s">
        <v>149</v>
      </c>
      <c r="C130" s="60" t="s">
        <v>177</v>
      </c>
      <c r="D130" s="60" t="s">
        <v>309</v>
      </c>
      <c r="E130" s="73">
        <v>200</v>
      </c>
      <c r="F130" s="87">
        <f>F131</f>
        <v>5548957.2000000002</v>
      </c>
      <c r="G130" s="87">
        <f t="shared" si="29"/>
        <v>-186000</v>
      </c>
      <c r="H130" s="87">
        <f t="shared" si="29"/>
        <v>5362957.2</v>
      </c>
    </row>
    <row r="131" spans="1:8" ht="26.4">
      <c r="A131" s="104" t="s">
        <v>121</v>
      </c>
      <c r="B131" s="105" t="s">
        <v>149</v>
      </c>
      <c r="C131" s="105" t="s">
        <v>177</v>
      </c>
      <c r="D131" s="105" t="s">
        <v>309</v>
      </c>
      <c r="E131" s="106">
        <v>240</v>
      </c>
      <c r="F131" s="108">
        <v>5548957.2000000002</v>
      </c>
      <c r="G131" s="108">
        <v>-186000</v>
      </c>
      <c r="H131" s="108">
        <f>F131+G131</f>
        <v>5362957.2</v>
      </c>
    </row>
    <row r="132" spans="1:8">
      <c r="A132" s="66" t="s">
        <v>178</v>
      </c>
      <c r="B132" s="61" t="s">
        <v>149</v>
      </c>
      <c r="C132" s="61" t="s">
        <v>179</v>
      </c>
      <c r="D132" s="61"/>
      <c r="E132" s="61"/>
      <c r="F132" s="68">
        <f>F133</f>
        <v>10550000</v>
      </c>
      <c r="G132" s="68">
        <f>G133</f>
        <v>0</v>
      </c>
      <c r="H132" s="68">
        <f>H133</f>
        <v>10550000</v>
      </c>
    </row>
    <row r="133" spans="1:8">
      <c r="A133" s="62" t="s">
        <v>180</v>
      </c>
      <c r="B133" s="61" t="s">
        <v>149</v>
      </c>
      <c r="C133" s="61" t="s">
        <v>181</v>
      </c>
      <c r="D133" s="61"/>
      <c r="E133" s="61"/>
      <c r="F133" s="68">
        <f>F134+F140</f>
        <v>10550000</v>
      </c>
      <c r="G133" s="68">
        <f>G134+G140</f>
        <v>0</v>
      </c>
      <c r="H133" s="68">
        <f>H134+H140</f>
        <v>10550000</v>
      </c>
    </row>
    <row r="134" spans="1:8" ht="31.5" customHeight="1">
      <c r="A134" s="62" t="s">
        <v>292</v>
      </c>
      <c r="B134" s="61" t="s">
        <v>149</v>
      </c>
      <c r="C134" s="61" t="s">
        <v>181</v>
      </c>
      <c r="D134" s="61" t="s">
        <v>206</v>
      </c>
      <c r="E134" s="61"/>
      <c r="F134" s="68">
        <f>F135</f>
        <v>8758000</v>
      </c>
      <c r="G134" s="68">
        <f>G135</f>
        <v>0</v>
      </c>
      <c r="H134" s="68">
        <f>H135</f>
        <v>8758000</v>
      </c>
    </row>
    <row r="135" spans="1:8" ht="39.6">
      <c r="A135" s="63" t="s">
        <v>293</v>
      </c>
      <c r="B135" s="60" t="s">
        <v>149</v>
      </c>
      <c r="C135" s="60" t="s">
        <v>181</v>
      </c>
      <c r="D135" s="60" t="s">
        <v>207</v>
      </c>
      <c r="E135" s="60"/>
      <c r="F135" s="87">
        <f>F136+F138</f>
        <v>8758000</v>
      </c>
      <c r="G135" s="87">
        <f>G136+G138</f>
        <v>0</v>
      </c>
      <c r="H135" s="87">
        <f>H136+H138</f>
        <v>8758000</v>
      </c>
    </row>
    <row r="136" spans="1:8" ht="26.4">
      <c r="A136" s="74" t="s">
        <v>119</v>
      </c>
      <c r="B136" s="60" t="s">
        <v>149</v>
      </c>
      <c r="C136" s="60" t="s">
        <v>181</v>
      </c>
      <c r="D136" s="60" t="s">
        <v>207</v>
      </c>
      <c r="E136" s="60" t="s">
        <v>120</v>
      </c>
      <c r="F136" s="87">
        <f>F137</f>
        <v>458000</v>
      </c>
      <c r="G136" s="87">
        <f>G137</f>
        <v>0</v>
      </c>
      <c r="H136" s="87">
        <f>H137</f>
        <v>458000</v>
      </c>
    </row>
    <row r="137" spans="1:8" ht="26.4">
      <c r="A137" s="64" t="s">
        <v>121</v>
      </c>
      <c r="B137" s="60" t="s">
        <v>149</v>
      </c>
      <c r="C137" s="60" t="s">
        <v>181</v>
      </c>
      <c r="D137" s="60" t="s">
        <v>207</v>
      </c>
      <c r="E137" s="60" t="s">
        <v>122</v>
      </c>
      <c r="F137" s="87">
        <v>458000</v>
      </c>
      <c r="G137" s="87"/>
      <c r="H137" s="87">
        <f>F137+G137</f>
        <v>458000</v>
      </c>
    </row>
    <row r="138" spans="1:8">
      <c r="A138" s="64" t="s">
        <v>136</v>
      </c>
      <c r="B138" s="60" t="s">
        <v>149</v>
      </c>
      <c r="C138" s="60" t="s">
        <v>181</v>
      </c>
      <c r="D138" s="60" t="s">
        <v>207</v>
      </c>
      <c r="E138" s="60" t="s">
        <v>137</v>
      </c>
      <c r="F138" s="87">
        <f>F139</f>
        <v>8300000</v>
      </c>
      <c r="G138" s="87">
        <f>G139</f>
        <v>0</v>
      </c>
      <c r="H138" s="87">
        <f>H139</f>
        <v>8300000</v>
      </c>
    </row>
    <row r="139" spans="1:8" ht="52.8">
      <c r="A139" s="64" t="s">
        <v>138</v>
      </c>
      <c r="B139" s="60" t="s">
        <v>149</v>
      </c>
      <c r="C139" s="60" t="s">
        <v>181</v>
      </c>
      <c r="D139" s="60" t="s">
        <v>207</v>
      </c>
      <c r="E139" s="60" t="s">
        <v>182</v>
      </c>
      <c r="F139" s="87">
        <v>8300000</v>
      </c>
      <c r="G139" s="87"/>
      <c r="H139" s="87">
        <f>F139+G139</f>
        <v>8300000</v>
      </c>
    </row>
    <row r="140" spans="1:8" ht="39.6">
      <c r="A140" s="62" t="s">
        <v>294</v>
      </c>
      <c r="B140" s="61" t="s">
        <v>149</v>
      </c>
      <c r="C140" s="61" t="s">
        <v>181</v>
      </c>
      <c r="D140" s="61" t="s">
        <v>210</v>
      </c>
      <c r="E140" s="61"/>
      <c r="F140" s="68">
        <f>F141</f>
        <v>1792000</v>
      </c>
      <c r="G140" s="68">
        <f>G141</f>
        <v>0</v>
      </c>
      <c r="H140" s="68">
        <f>H141</f>
        <v>1792000</v>
      </c>
    </row>
    <row r="141" spans="1:8" ht="39.75" customHeight="1">
      <c r="A141" s="63" t="s">
        <v>295</v>
      </c>
      <c r="B141" s="60" t="s">
        <v>149</v>
      </c>
      <c r="C141" s="60" t="s">
        <v>181</v>
      </c>
      <c r="D141" s="60" t="s">
        <v>211</v>
      </c>
      <c r="E141" s="60"/>
      <c r="F141" s="87">
        <f>F142+F144</f>
        <v>1792000</v>
      </c>
      <c r="G141" s="87">
        <f>G142+G144</f>
        <v>0</v>
      </c>
      <c r="H141" s="87">
        <f>H142+H144</f>
        <v>1792000</v>
      </c>
    </row>
    <row r="142" spans="1:8" ht="26.4">
      <c r="A142" s="74" t="s">
        <v>119</v>
      </c>
      <c r="B142" s="60" t="s">
        <v>149</v>
      </c>
      <c r="C142" s="60" t="s">
        <v>181</v>
      </c>
      <c r="D142" s="60" t="s">
        <v>211</v>
      </c>
      <c r="E142" s="60" t="s">
        <v>120</v>
      </c>
      <c r="F142" s="87">
        <f>F143</f>
        <v>750000</v>
      </c>
      <c r="G142" s="87">
        <f>G143</f>
        <v>0</v>
      </c>
      <c r="H142" s="87">
        <f>H143</f>
        <v>750000</v>
      </c>
    </row>
    <row r="143" spans="1:8" ht="26.4">
      <c r="A143" s="64" t="s">
        <v>121</v>
      </c>
      <c r="B143" s="60" t="s">
        <v>183</v>
      </c>
      <c r="C143" s="60" t="s">
        <v>181</v>
      </c>
      <c r="D143" s="60" t="s">
        <v>211</v>
      </c>
      <c r="E143" s="60" t="s">
        <v>122</v>
      </c>
      <c r="F143" s="87">
        <v>750000</v>
      </c>
      <c r="G143" s="87"/>
      <c r="H143" s="87">
        <f>F143+G143</f>
        <v>750000</v>
      </c>
    </row>
    <row r="144" spans="1:8">
      <c r="A144" s="63" t="s">
        <v>140</v>
      </c>
      <c r="B144" s="60" t="s">
        <v>149</v>
      </c>
      <c r="C144" s="60" t="s">
        <v>181</v>
      </c>
      <c r="D144" s="60" t="s">
        <v>211</v>
      </c>
      <c r="E144" s="60" t="s">
        <v>141</v>
      </c>
      <c r="F144" s="87">
        <f>F145</f>
        <v>1042000</v>
      </c>
      <c r="G144" s="87">
        <f>G145</f>
        <v>0</v>
      </c>
      <c r="H144" s="87">
        <f>H145</f>
        <v>1042000</v>
      </c>
    </row>
    <row r="145" spans="1:8">
      <c r="A145" s="63" t="s">
        <v>142</v>
      </c>
      <c r="B145" s="60" t="s">
        <v>149</v>
      </c>
      <c r="C145" s="60" t="s">
        <v>181</v>
      </c>
      <c r="D145" s="60" t="s">
        <v>211</v>
      </c>
      <c r="E145" s="60" t="s">
        <v>143</v>
      </c>
      <c r="F145" s="87">
        <v>1042000</v>
      </c>
      <c r="G145" s="87"/>
      <c r="H145" s="87">
        <f>F145+G145</f>
        <v>1042000</v>
      </c>
    </row>
    <row r="146" spans="1:8">
      <c r="A146" s="62" t="s">
        <v>184</v>
      </c>
      <c r="B146" s="61" t="s">
        <v>149</v>
      </c>
      <c r="C146" s="61" t="s">
        <v>185</v>
      </c>
      <c r="D146" s="61"/>
      <c r="E146" s="61"/>
      <c r="F146" s="68">
        <f>F147+F152</f>
        <v>170000</v>
      </c>
      <c r="G146" s="68">
        <f t="shared" ref="G146:H146" si="30">G147+G152</f>
        <v>0</v>
      </c>
      <c r="H146" s="68">
        <f t="shared" si="30"/>
        <v>170000</v>
      </c>
    </row>
    <row r="147" spans="1:8">
      <c r="A147" s="62" t="s">
        <v>186</v>
      </c>
      <c r="B147" s="61" t="s">
        <v>149</v>
      </c>
      <c r="C147" s="61" t="s">
        <v>187</v>
      </c>
      <c r="D147" s="61"/>
      <c r="E147" s="61"/>
      <c r="F147" s="68">
        <f t="shared" ref="F147:H150" si="31">F148</f>
        <v>20000</v>
      </c>
      <c r="G147" s="68">
        <f t="shared" si="31"/>
        <v>0</v>
      </c>
      <c r="H147" s="68">
        <f t="shared" si="31"/>
        <v>20000</v>
      </c>
    </row>
    <row r="148" spans="1:8" ht="54.75" customHeight="1">
      <c r="A148" s="62" t="s">
        <v>296</v>
      </c>
      <c r="B148" s="61" t="s">
        <v>149</v>
      </c>
      <c r="C148" s="61" t="s">
        <v>187</v>
      </c>
      <c r="D148" s="61" t="s">
        <v>200</v>
      </c>
      <c r="E148" s="61"/>
      <c r="F148" s="68">
        <f t="shared" si="31"/>
        <v>20000</v>
      </c>
      <c r="G148" s="68">
        <f t="shared" si="31"/>
        <v>0</v>
      </c>
      <c r="H148" s="68">
        <f t="shared" si="31"/>
        <v>20000</v>
      </c>
    </row>
    <row r="149" spans="1:8" ht="26.4">
      <c r="A149" s="35" t="s">
        <v>139</v>
      </c>
      <c r="B149" s="60" t="s">
        <v>149</v>
      </c>
      <c r="C149" s="60" t="s">
        <v>187</v>
      </c>
      <c r="D149" s="60" t="s">
        <v>218</v>
      </c>
      <c r="E149" s="60"/>
      <c r="F149" s="87">
        <f t="shared" si="31"/>
        <v>20000</v>
      </c>
      <c r="G149" s="87">
        <f t="shared" si="31"/>
        <v>0</v>
      </c>
      <c r="H149" s="87">
        <f t="shared" si="31"/>
        <v>20000</v>
      </c>
    </row>
    <row r="150" spans="1:8">
      <c r="A150" s="63" t="s">
        <v>140</v>
      </c>
      <c r="B150" s="60" t="s">
        <v>149</v>
      </c>
      <c r="C150" s="60" t="s">
        <v>187</v>
      </c>
      <c r="D150" s="60" t="s">
        <v>218</v>
      </c>
      <c r="E150" s="60" t="s">
        <v>141</v>
      </c>
      <c r="F150" s="87">
        <f t="shared" si="31"/>
        <v>20000</v>
      </c>
      <c r="G150" s="87">
        <f t="shared" si="31"/>
        <v>0</v>
      </c>
      <c r="H150" s="87">
        <f t="shared" si="31"/>
        <v>20000</v>
      </c>
    </row>
    <row r="151" spans="1:8">
      <c r="A151" s="63" t="s">
        <v>142</v>
      </c>
      <c r="B151" s="60" t="s">
        <v>149</v>
      </c>
      <c r="C151" s="60" t="s">
        <v>187</v>
      </c>
      <c r="D151" s="60" t="s">
        <v>218</v>
      </c>
      <c r="E151" s="60" t="s">
        <v>143</v>
      </c>
      <c r="F151" s="87">
        <v>20000</v>
      </c>
      <c r="G151" s="87"/>
      <c r="H151" s="87">
        <f>F151+G151</f>
        <v>20000</v>
      </c>
    </row>
    <row r="152" spans="1:8">
      <c r="A152" s="66" t="s">
        <v>302</v>
      </c>
      <c r="B152" s="61" t="s">
        <v>149</v>
      </c>
      <c r="C152" s="61" t="s">
        <v>303</v>
      </c>
      <c r="D152" s="61"/>
      <c r="E152" s="61"/>
      <c r="F152" s="68">
        <f>F153</f>
        <v>150000</v>
      </c>
      <c r="G152" s="68">
        <f t="shared" ref="G152:H154" si="32">G153</f>
        <v>0</v>
      </c>
      <c r="H152" s="68">
        <f t="shared" si="32"/>
        <v>150000</v>
      </c>
    </row>
    <row r="153" spans="1:8" ht="39.75" customHeight="1">
      <c r="A153" s="64" t="s">
        <v>304</v>
      </c>
      <c r="B153" s="60" t="s">
        <v>149</v>
      </c>
      <c r="C153" s="60" t="s">
        <v>303</v>
      </c>
      <c r="D153" s="60" t="s">
        <v>305</v>
      </c>
      <c r="E153" s="61"/>
      <c r="F153" s="68">
        <f>F154</f>
        <v>150000</v>
      </c>
      <c r="G153" s="68">
        <f t="shared" si="32"/>
        <v>0</v>
      </c>
      <c r="H153" s="68">
        <f t="shared" si="32"/>
        <v>150000</v>
      </c>
    </row>
    <row r="154" spans="1:8" ht="26.4">
      <c r="A154" s="74" t="s">
        <v>119</v>
      </c>
      <c r="B154" s="60" t="s">
        <v>149</v>
      </c>
      <c r="C154" s="60" t="s">
        <v>303</v>
      </c>
      <c r="D154" s="60" t="s">
        <v>305</v>
      </c>
      <c r="E154" s="60" t="s">
        <v>120</v>
      </c>
      <c r="F154" s="87">
        <f>F155</f>
        <v>150000</v>
      </c>
      <c r="G154" s="87">
        <f t="shared" si="32"/>
        <v>0</v>
      </c>
      <c r="H154" s="87">
        <f t="shared" si="32"/>
        <v>150000</v>
      </c>
    </row>
    <row r="155" spans="1:8" ht="26.4">
      <c r="A155" s="64" t="s">
        <v>121</v>
      </c>
      <c r="B155" s="60" t="s">
        <v>149</v>
      </c>
      <c r="C155" s="60" t="s">
        <v>303</v>
      </c>
      <c r="D155" s="60" t="s">
        <v>305</v>
      </c>
      <c r="E155" s="60" t="s">
        <v>122</v>
      </c>
      <c r="F155" s="87">
        <v>150000</v>
      </c>
      <c r="G155" s="87"/>
      <c r="H155" s="87">
        <f>F155+G155</f>
        <v>150000</v>
      </c>
    </row>
    <row r="156" spans="1:8">
      <c r="A156" s="62" t="s">
        <v>188</v>
      </c>
      <c r="B156" s="61" t="s">
        <v>149</v>
      </c>
      <c r="C156" s="61" t="s">
        <v>189</v>
      </c>
      <c r="D156" s="61"/>
      <c r="E156" s="61"/>
      <c r="F156" s="68">
        <f>F157</f>
        <v>4361000</v>
      </c>
      <c r="G156" s="68">
        <f>G157</f>
        <v>0</v>
      </c>
      <c r="H156" s="68">
        <f>H157</f>
        <v>4361000</v>
      </c>
    </row>
    <row r="157" spans="1:8">
      <c r="A157" s="62" t="s">
        <v>190</v>
      </c>
      <c r="B157" s="61" t="s">
        <v>149</v>
      </c>
      <c r="C157" s="61" t="s">
        <v>191</v>
      </c>
      <c r="D157" s="61"/>
      <c r="E157" s="61"/>
      <c r="F157" s="68">
        <f>F158+F162</f>
        <v>4361000</v>
      </c>
      <c r="G157" s="68">
        <f t="shared" ref="G157:H157" si="33">G158+G162</f>
        <v>0</v>
      </c>
      <c r="H157" s="68">
        <f t="shared" si="33"/>
        <v>4361000</v>
      </c>
    </row>
    <row r="158" spans="1:8" ht="39.6">
      <c r="A158" s="62" t="s">
        <v>297</v>
      </c>
      <c r="B158" s="61" t="s">
        <v>149</v>
      </c>
      <c r="C158" s="61" t="s">
        <v>191</v>
      </c>
      <c r="D158" s="61" t="s">
        <v>208</v>
      </c>
      <c r="E158" s="61"/>
      <c r="F158" s="68">
        <f t="shared" ref="F158:H160" si="34">F159</f>
        <v>80000</v>
      </c>
      <c r="G158" s="68">
        <f t="shared" si="34"/>
        <v>0</v>
      </c>
      <c r="H158" s="68">
        <f t="shared" si="34"/>
        <v>80000</v>
      </c>
    </row>
    <row r="159" spans="1:8" ht="39" customHeight="1">
      <c r="A159" s="63" t="s">
        <v>298</v>
      </c>
      <c r="B159" s="60" t="s">
        <v>149</v>
      </c>
      <c r="C159" s="60" t="s">
        <v>191</v>
      </c>
      <c r="D159" s="60" t="s">
        <v>209</v>
      </c>
      <c r="E159" s="60"/>
      <c r="F159" s="87">
        <f t="shared" si="34"/>
        <v>80000</v>
      </c>
      <c r="G159" s="87">
        <f t="shared" si="34"/>
        <v>0</v>
      </c>
      <c r="H159" s="87">
        <f t="shared" si="34"/>
        <v>80000</v>
      </c>
    </row>
    <row r="160" spans="1:8" ht="26.4">
      <c r="A160" s="64" t="s">
        <v>119</v>
      </c>
      <c r="B160" s="60" t="s">
        <v>149</v>
      </c>
      <c r="C160" s="60" t="s">
        <v>191</v>
      </c>
      <c r="D160" s="60" t="s">
        <v>209</v>
      </c>
      <c r="E160" s="60" t="s">
        <v>120</v>
      </c>
      <c r="F160" s="87">
        <f t="shared" si="34"/>
        <v>80000</v>
      </c>
      <c r="G160" s="87">
        <f t="shared" si="34"/>
        <v>0</v>
      </c>
      <c r="H160" s="87">
        <f t="shared" si="34"/>
        <v>80000</v>
      </c>
    </row>
    <row r="161" spans="1:8" ht="26.4">
      <c r="A161" s="64" t="s">
        <v>121</v>
      </c>
      <c r="B161" s="60" t="s">
        <v>149</v>
      </c>
      <c r="C161" s="60" t="s">
        <v>191</v>
      </c>
      <c r="D161" s="60" t="s">
        <v>209</v>
      </c>
      <c r="E161" s="60" t="s">
        <v>122</v>
      </c>
      <c r="F161" s="87">
        <v>80000</v>
      </c>
      <c r="G161" s="87"/>
      <c r="H161" s="87">
        <f>F161+G161</f>
        <v>80000</v>
      </c>
    </row>
    <row r="162" spans="1:8" ht="39.6">
      <c r="A162" s="66" t="s">
        <v>264</v>
      </c>
      <c r="B162" s="61" t="s">
        <v>149</v>
      </c>
      <c r="C162" s="61" t="s">
        <v>191</v>
      </c>
      <c r="D162" s="61" t="s">
        <v>265</v>
      </c>
      <c r="E162" s="61"/>
      <c r="F162" s="68">
        <f t="shared" ref="F162:H163" si="35">F163</f>
        <v>4281000</v>
      </c>
      <c r="G162" s="68">
        <f t="shared" si="35"/>
        <v>0</v>
      </c>
      <c r="H162" s="68">
        <f t="shared" si="35"/>
        <v>4281000</v>
      </c>
    </row>
    <row r="163" spans="1:8" ht="26.4">
      <c r="A163" s="64" t="s">
        <v>119</v>
      </c>
      <c r="B163" s="60" t="s">
        <v>149</v>
      </c>
      <c r="C163" s="60" t="s">
        <v>191</v>
      </c>
      <c r="D163" s="60" t="s">
        <v>265</v>
      </c>
      <c r="E163" s="60" t="s">
        <v>120</v>
      </c>
      <c r="F163" s="87">
        <f t="shared" si="35"/>
        <v>4281000</v>
      </c>
      <c r="G163" s="87">
        <f t="shared" si="35"/>
        <v>0</v>
      </c>
      <c r="H163" s="87">
        <f t="shared" si="35"/>
        <v>4281000</v>
      </c>
    </row>
    <row r="164" spans="1:8" ht="26.4">
      <c r="A164" s="64" t="s">
        <v>121</v>
      </c>
      <c r="B164" s="60" t="s">
        <v>149</v>
      </c>
      <c r="C164" s="60" t="s">
        <v>191</v>
      </c>
      <c r="D164" s="60" t="s">
        <v>265</v>
      </c>
      <c r="E164" s="60" t="s">
        <v>122</v>
      </c>
      <c r="F164" s="87">
        <v>4281000</v>
      </c>
      <c r="G164" s="87"/>
      <c r="H164" s="87">
        <f>F164+G164</f>
        <v>4281000</v>
      </c>
    </row>
    <row r="165" spans="1:8">
      <c r="A165" s="90" t="s">
        <v>147</v>
      </c>
      <c r="B165" s="91" t="s">
        <v>148</v>
      </c>
      <c r="C165" s="91" t="s">
        <v>148</v>
      </c>
      <c r="D165" s="91" t="s">
        <v>148</v>
      </c>
      <c r="E165" s="91" t="s">
        <v>148</v>
      </c>
      <c r="F165" s="98">
        <f>F10</f>
        <v>76538296.710000008</v>
      </c>
      <c r="G165" s="98">
        <f>G10</f>
        <v>3000000</v>
      </c>
      <c r="H165" s="98">
        <f>H10</f>
        <v>79538296.710000008</v>
      </c>
    </row>
    <row r="166" spans="1:8">
      <c r="A166" s="89"/>
      <c r="B166" s="89"/>
      <c r="C166" s="89"/>
      <c r="D166" s="89"/>
      <c r="E166" s="89"/>
      <c r="F166" s="89"/>
    </row>
    <row r="167" spans="1:8">
      <c r="A167" s="89"/>
      <c r="B167" s="89"/>
      <c r="C167" s="89"/>
      <c r="D167" s="89"/>
      <c r="E167" s="89"/>
      <c r="F167" s="99"/>
    </row>
    <row r="168" spans="1:8">
      <c r="A168" s="89"/>
      <c r="B168" s="89"/>
      <c r="C168" s="89"/>
      <c r="D168" s="89"/>
      <c r="E168" s="89"/>
      <c r="F168" s="89"/>
      <c r="H168" s="116"/>
    </row>
    <row r="169" spans="1:8">
      <c r="A169" s="89"/>
      <c r="B169" s="89"/>
      <c r="C169" s="89"/>
      <c r="D169" s="89"/>
      <c r="E169" s="89"/>
      <c r="F169" s="89"/>
    </row>
    <row r="170" spans="1:8">
      <c r="A170" s="89"/>
      <c r="B170" s="89"/>
      <c r="C170" s="89"/>
      <c r="D170" s="89"/>
      <c r="E170" s="89"/>
      <c r="F170" s="89"/>
    </row>
    <row r="171" spans="1:8">
      <c r="A171" s="89"/>
      <c r="B171" s="89"/>
      <c r="C171" s="89"/>
      <c r="D171" s="89"/>
      <c r="E171" s="89"/>
      <c r="F171" s="89"/>
    </row>
    <row r="172" spans="1:8">
      <c r="A172" s="89"/>
      <c r="B172" s="89"/>
      <c r="C172" s="89"/>
      <c r="D172" s="89"/>
      <c r="E172" s="89"/>
      <c r="F172" s="89"/>
    </row>
    <row r="173" spans="1:8">
      <c r="A173" s="89"/>
      <c r="B173" s="89"/>
      <c r="C173" s="89"/>
      <c r="D173" s="89"/>
      <c r="E173" s="89"/>
      <c r="F173" s="89"/>
    </row>
    <row r="174" spans="1:8">
      <c r="A174" s="89"/>
      <c r="B174" s="89"/>
      <c r="C174" s="89"/>
      <c r="D174" s="89"/>
      <c r="E174" s="89"/>
      <c r="F174" s="89"/>
    </row>
    <row r="175" spans="1:8">
      <c r="A175" s="89"/>
      <c r="B175" s="89"/>
      <c r="C175" s="89"/>
      <c r="D175" s="89"/>
      <c r="E175" s="89"/>
      <c r="F175" s="89"/>
    </row>
    <row r="176" spans="1:8">
      <c r="A176" s="89"/>
      <c r="B176" s="89"/>
      <c r="C176" s="89"/>
      <c r="D176" s="89"/>
      <c r="E176" s="89"/>
      <c r="F176" s="89"/>
    </row>
    <row r="177" spans="1:6">
      <c r="A177" s="89"/>
      <c r="B177" s="89"/>
      <c r="C177" s="89"/>
      <c r="D177" s="89"/>
      <c r="E177" s="89"/>
      <c r="F177" s="89"/>
    </row>
    <row r="178" spans="1:6">
      <c r="A178" s="89"/>
      <c r="B178" s="89"/>
      <c r="C178" s="89"/>
      <c r="D178" s="89"/>
      <c r="E178" s="89"/>
      <c r="F178" s="89"/>
    </row>
    <row r="179" spans="1:6">
      <c r="A179" s="89"/>
      <c r="B179" s="89"/>
      <c r="C179" s="89"/>
      <c r="D179" s="89"/>
      <c r="E179" s="89"/>
      <c r="F179" s="89"/>
    </row>
    <row r="180" spans="1:6">
      <c r="A180" s="89"/>
      <c r="B180" s="89"/>
      <c r="C180" s="89"/>
      <c r="D180" s="89"/>
      <c r="E180" s="89"/>
      <c r="F180" s="89"/>
    </row>
    <row r="181" spans="1:6">
      <c r="A181" s="89"/>
      <c r="B181" s="89"/>
      <c r="C181" s="89"/>
      <c r="D181" s="89"/>
      <c r="E181" s="89"/>
      <c r="F181" s="89"/>
    </row>
    <row r="182" spans="1:6">
      <c r="A182" s="89"/>
      <c r="B182" s="89"/>
      <c r="C182" s="89"/>
      <c r="D182" s="89"/>
      <c r="E182" s="89"/>
      <c r="F182" s="89"/>
    </row>
    <row r="183" spans="1:6">
      <c r="A183" s="89"/>
      <c r="B183" s="89"/>
      <c r="C183" s="89"/>
      <c r="D183" s="89"/>
      <c r="E183" s="89"/>
      <c r="F183" s="89"/>
    </row>
    <row r="184" spans="1:6">
      <c r="A184" s="89"/>
      <c r="B184" s="89"/>
      <c r="C184" s="89"/>
      <c r="D184" s="89"/>
      <c r="E184" s="89"/>
      <c r="F184" s="89"/>
    </row>
    <row r="185" spans="1:6">
      <c r="A185" s="89"/>
      <c r="B185" s="89"/>
      <c r="C185" s="89"/>
      <c r="D185" s="89"/>
      <c r="E185" s="89"/>
      <c r="F185" s="89"/>
    </row>
    <row r="186" spans="1:6">
      <c r="A186" s="89"/>
      <c r="B186" s="89"/>
      <c r="C186" s="89"/>
      <c r="D186" s="89"/>
      <c r="E186" s="89"/>
      <c r="F186" s="89"/>
    </row>
    <row r="187" spans="1:6">
      <c r="A187" s="34"/>
      <c r="B187" s="34"/>
      <c r="C187" s="34"/>
      <c r="D187" s="34"/>
      <c r="E187" s="34"/>
      <c r="F187" s="34"/>
    </row>
    <row r="188" spans="1:6">
      <c r="A188" s="34"/>
      <c r="B188" s="34"/>
      <c r="C188" s="34"/>
      <c r="D188" s="34"/>
      <c r="E188" s="34"/>
      <c r="F188" s="34"/>
    </row>
    <row r="189" spans="1:6">
      <c r="A189" s="34"/>
      <c r="B189" s="34"/>
      <c r="C189" s="34"/>
      <c r="D189" s="34"/>
      <c r="E189" s="34"/>
      <c r="F189" s="34"/>
    </row>
    <row r="190" spans="1:6">
      <c r="A190" s="34"/>
      <c r="B190" s="34"/>
      <c r="C190" s="34"/>
      <c r="D190" s="34"/>
      <c r="E190" s="34"/>
      <c r="F190" s="34"/>
    </row>
    <row r="191" spans="1:6">
      <c r="A191" s="34"/>
      <c r="B191" s="34"/>
      <c r="C191" s="34"/>
      <c r="D191" s="34"/>
      <c r="E191" s="34"/>
      <c r="F191" s="34"/>
    </row>
    <row r="192" spans="1:6">
      <c r="A192" s="34"/>
      <c r="B192" s="34"/>
      <c r="C192" s="34"/>
      <c r="D192" s="34"/>
      <c r="E192" s="34"/>
      <c r="F192" s="34"/>
    </row>
    <row r="193" spans="1:6">
      <c r="A193" s="34"/>
      <c r="B193" s="34"/>
      <c r="C193" s="34"/>
      <c r="D193" s="34"/>
      <c r="E193" s="34"/>
      <c r="F193" s="34"/>
    </row>
    <row r="194" spans="1:6">
      <c r="A194" s="34"/>
      <c r="B194" s="34"/>
      <c r="C194" s="34"/>
      <c r="D194" s="34"/>
      <c r="E194" s="34"/>
      <c r="F194" s="34"/>
    </row>
    <row r="195" spans="1:6">
      <c r="A195" s="34"/>
      <c r="B195" s="34"/>
      <c r="C195" s="34"/>
      <c r="D195" s="34"/>
      <c r="E195" s="34"/>
      <c r="F195" s="34"/>
    </row>
    <row r="196" spans="1:6">
      <c r="A196" s="34"/>
      <c r="B196" s="34"/>
      <c r="C196" s="34"/>
      <c r="D196" s="34"/>
      <c r="E196" s="34"/>
      <c r="F196" s="34"/>
    </row>
    <row r="197" spans="1:6">
      <c r="A197" s="34"/>
      <c r="B197" s="34"/>
      <c r="C197" s="34"/>
      <c r="D197" s="34"/>
      <c r="E197" s="34"/>
      <c r="F197" s="34"/>
    </row>
    <row r="198" spans="1:6">
      <c r="A198" s="34"/>
      <c r="B198" s="34"/>
      <c r="C198" s="34"/>
      <c r="D198" s="34"/>
      <c r="E198" s="34"/>
      <c r="F198" s="34"/>
    </row>
    <row r="199" spans="1:6">
      <c r="A199" s="34"/>
      <c r="B199" s="34"/>
      <c r="C199" s="34"/>
      <c r="D199" s="34"/>
      <c r="E199" s="34"/>
      <c r="F199" s="34"/>
    </row>
    <row r="200" spans="1:6">
      <c r="A200" s="34"/>
      <c r="B200" s="34"/>
      <c r="C200" s="34"/>
      <c r="D200" s="34"/>
      <c r="E200" s="34"/>
      <c r="F200" s="34"/>
    </row>
    <row r="201" spans="1:6">
      <c r="A201" s="34"/>
      <c r="B201" s="34"/>
      <c r="C201" s="34"/>
      <c r="D201" s="34"/>
      <c r="E201" s="34"/>
      <c r="F201" s="34"/>
    </row>
    <row r="202" spans="1:6">
      <c r="A202" s="34"/>
      <c r="B202" s="34"/>
      <c r="C202" s="34"/>
      <c r="D202" s="34"/>
      <c r="E202" s="34"/>
      <c r="F202" s="34"/>
    </row>
    <row r="203" spans="1:6">
      <c r="A203" s="34"/>
      <c r="B203" s="34"/>
      <c r="C203" s="34"/>
      <c r="D203" s="34"/>
      <c r="E203" s="34"/>
      <c r="F203" s="34"/>
    </row>
    <row r="204" spans="1:6">
      <c r="A204" s="34"/>
      <c r="B204" s="34"/>
      <c r="C204" s="34"/>
      <c r="D204" s="34"/>
      <c r="E204" s="34"/>
      <c r="F204" s="34"/>
    </row>
    <row r="205" spans="1:6">
      <c r="A205" s="34"/>
      <c r="B205" s="34"/>
      <c r="C205" s="34"/>
      <c r="D205" s="34"/>
      <c r="E205" s="34"/>
      <c r="F205" s="34"/>
    </row>
    <row r="206" spans="1:6">
      <c r="A206" s="34"/>
      <c r="B206" s="34"/>
      <c r="C206" s="34"/>
      <c r="D206" s="34"/>
      <c r="E206" s="34"/>
      <c r="F206" s="34"/>
    </row>
    <row r="207" spans="1:6">
      <c r="A207" s="34"/>
      <c r="B207" s="34"/>
      <c r="C207" s="34"/>
      <c r="D207" s="34"/>
      <c r="E207" s="34"/>
      <c r="F207" s="34"/>
    </row>
    <row r="208" spans="1:6">
      <c r="A208" s="34"/>
      <c r="B208" s="34"/>
      <c r="C208" s="34"/>
      <c r="D208" s="34"/>
      <c r="E208" s="34"/>
      <c r="F208" s="34"/>
    </row>
    <row r="209" spans="1:6">
      <c r="A209" s="34"/>
      <c r="B209" s="34"/>
      <c r="C209" s="34"/>
      <c r="D209" s="34"/>
      <c r="E209" s="34"/>
      <c r="F209" s="34"/>
    </row>
    <row r="210" spans="1:6">
      <c r="A210" s="34"/>
      <c r="B210" s="34"/>
      <c r="C210" s="34"/>
      <c r="D210" s="34"/>
      <c r="E210" s="34"/>
      <c r="F210" s="34"/>
    </row>
    <row r="211" spans="1:6">
      <c r="A211" s="34"/>
      <c r="B211" s="34"/>
      <c r="C211" s="34"/>
      <c r="D211" s="34"/>
      <c r="E211" s="34"/>
      <c r="F211" s="34"/>
    </row>
    <row r="212" spans="1:6">
      <c r="A212" s="34"/>
      <c r="B212" s="34"/>
      <c r="C212" s="34"/>
      <c r="D212" s="34"/>
      <c r="E212" s="34"/>
      <c r="F212" s="34"/>
    </row>
    <row r="213" spans="1:6">
      <c r="A213" s="34"/>
      <c r="B213" s="34"/>
      <c r="C213" s="34"/>
      <c r="D213" s="34"/>
      <c r="E213" s="34"/>
      <c r="F213" s="34"/>
    </row>
    <row r="214" spans="1:6">
      <c r="A214" s="34"/>
      <c r="B214" s="34"/>
      <c r="C214" s="34"/>
      <c r="D214" s="34"/>
      <c r="E214" s="34"/>
      <c r="F214" s="34"/>
    </row>
    <row r="215" spans="1:6">
      <c r="A215" s="34"/>
      <c r="B215" s="34"/>
      <c r="C215" s="34"/>
      <c r="D215" s="34"/>
      <c r="E215" s="34"/>
      <c r="F215" s="34"/>
    </row>
    <row r="216" spans="1:6">
      <c r="A216" s="34"/>
      <c r="B216" s="34"/>
      <c r="C216" s="34"/>
      <c r="D216" s="34"/>
      <c r="E216" s="34"/>
      <c r="F216" s="34"/>
    </row>
    <row r="217" spans="1:6">
      <c r="A217" s="34"/>
      <c r="B217" s="34"/>
      <c r="C217" s="34"/>
      <c r="D217" s="34"/>
      <c r="E217" s="34"/>
      <c r="F217" s="34"/>
    </row>
    <row r="218" spans="1:6">
      <c r="A218" s="34"/>
      <c r="B218" s="34"/>
      <c r="C218" s="34"/>
      <c r="D218" s="34"/>
      <c r="E218" s="34"/>
      <c r="F218" s="34"/>
    </row>
    <row r="219" spans="1:6">
      <c r="A219" s="34"/>
      <c r="B219" s="34"/>
      <c r="C219" s="34"/>
      <c r="D219" s="34"/>
      <c r="E219" s="34"/>
      <c r="F219" s="34"/>
    </row>
    <row r="220" spans="1:6">
      <c r="A220" s="34"/>
      <c r="B220" s="34"/>
      <c r="C220" s="34"/>
      <c r="D220" s="34"/>
      <c r="E220" s="34"/>
      <c r="F220" s="34"/>
    </row>
    <row r="221" spans="1:6">
      <c r="A221" s="34"/>
      <c r="B221" s="34"/>
      <c r="C221" s="34"/>
      <c r="D221" s="34"/>
      <c r="E221" s="34"/>
      <c r="F221" s="34"/>
    </row>
    <row r="222" spans="1:6">
      <c r="A222" s="34"/>
      <c r="B222" s="34"/>
      <c r="C222" s="34"/>
      <c r="D222" s="34"/>
      <c r="E222" s="34"/>
      <c r="F222" s="34"/>
    </row>
    <row r="223" spans="1:6">
      <c r="A223" s="34"/>
      <c r="B223" s="34"/>
      <c r="C223" s="34"/>
      <c r="D223" s="34"/>
      <c r="E223" s="34"/>
      <c r="F223" s="34"/>
    </row>
    <row r="224" spans="1:6">
      <c r="A224" s="34"/>
      <c r="B224" s="34"/>
      <c r="C224" s="34"/>
      <c r="D224" s="34"/>
      <c r="E224" s="34"/>
      <c r="F224" s="34"/>
    </row>
    <row r="225" spans="1:6">
      <c r="A225" s="34"/>
      <c r="B225" s="34"/>
      <c r="C225" s="34"/>
      <c r="D225" s="34"/>
      <c r="E225" s="34"/>
      <c r="F225" s="34"/>
    </row>
    <row r="226" spans="1:6">
      <c r="A226" s="34"/>
      <c r="B226" s="34"/>
      <c r="C226" s="34"/>
      <c r="D226" s="34"/>
      <c r="E226" s="34"/>
      <c r="F226" s="34"/>
    </row>
    <row r="227" spans="1:6">
      <c r="A227" s="34"/>
      <c r="B227" s="34"/>
      <c r="C227" s="34"/>
      <c r="D227" s="34"/>
      <c r="E227" s="34"/>
      <c r="F227" s="34"/>
    </row>
    <row r="228" spans="1:6">
      <c r="A228" s="34"/>
      <c r="B228" s="34"/>
      <c r="C228" s="34"/>
      <c r="D228" s="34"/>
      <c r="E228" s="34"/>
      <c r="F228" s="34"/>
    </row>
    <row r="229" spans="1:6">
      <c r="A229" s="34"/>
      <c r="B229" s="34"/>
      <c r="C229" s="34"/>
      <c r="D229" s="34"/>
      <c r="E229" s="34"/>
      <c r="F229" s="34"/>
    </row>
    <row r="230" spans="1:6">
      <c r="A230" s="34"/>
      <c r="B230" s="34"/>
      <c r="C230" s="34"/>
      <c r="D230" s="34"/>
      <c r="E230" s="34"/>
      <c r="F230" s="34"/>
    </row>
    <row r="231" spans="1:6">
      <c r="A231" s="34"/>
      <c r="B231" s="34"/>
      <c r="C231" s="34"/>
      <c r="D231" s="34"/>
      <c r="E231" s="34"/>
      <c r="F231" s="34"/>
    </row>
    <row r="232" spans="1:6">
      <c r="A232" s="34"/>
      <c r="B232" s="34"/>
      <c r="C232" s="34"/>
      <c r="D232" s="34"/>
      <c r="E232" s="34"/>
      <c r="F232" s="34"/>
    </row>
    <row r="233" spans="1:6">
      <c r="A233" s="34"/>
      <c r="B233" s="34"/>
      <c r="C233" s="34"/>
      <c r="D233" s="34"/>
      <c r="E233" s="34"/>
      <c r="F233" s="34"/>
    </row>
    <row r="234" spans="1:6">
      <c r="A234" s="34"/>
      <c r="B234" s="34"/>
      <c r="C234" s="34"/>
      <c r="D234" s="34"/>
      <c r="E234" s="34"/>
      <c r="F234" s="34"/>
    </row>
    <row r="235" spans="1:6">
      <c r="A235" s="34"/>
      <c r="B235" s="34"/>
      <c r="C235" s="34"/>
      <c r="D235" s="34"/>
      <c r="E235" s="34"/>
      <c r="F235" s="34"/>
    </row>
    <row r="236" spans="1:6">
      <c r="A236" s="34"/>
      <c r="B236" s="34"/>
      <c r="C236" s="34"/>
      <c r="D236" s="34"/>
      <c r="E236" s="34"/>
      <c r="F236" s="34"/>
    </row>
    <row r="237" spans="1:6">
      <c r="A237" s="34"/>
      <c r="B237" s="34"/>
      <c r="C237" s="34"/>
      <c r="D237" s="34"/>
      <c r="E237" s="34"/>
      <c r="F237" s="34"/>
    </row>
    <row r="238" spans="1:6">
      <c r="A238" s="34"/>
      <c r="B238" s="34"/>
      <c r="C238" s="34"/>
      <c r="D238" s="34"/>
      <c r="E238" s="34"/>
      <c r="F238" s="34"/>
    </row>
    <row r="239" spans="1:6">
      <c r="A239" s="34"/>
      <c r="B239" s="34"/>
      <c r="C239" s="34"/>
      <c r="D239" s="34"/>
      <c r="E239" s="34"/>
      <c r="F239" s="34"/>
    </row>
    <row r="240" spans="1:6">
      <c r="A240" s="34"/>
      <c r="B240" s="34"/>
      <c r="C240" s="34"/>
      <c r="D240" s="34"/>
      <c r="E240" s="34"/>
      <c r="F240" s="34"/>
    </row>
    <row r="241" spans="1:6">
      <c r="A241" s="34"/>
      <c r="B241" s="34"/>
      <c r="C241" s="34"/>
      <c r="D241" s="34"/>
      <c r="E241" s="34"/>
      <c r="F241" s="34"/>
    </row>
    <row r="242" spans="1:6">
      <c r="A242" s="34"/>
      <c r="B242" s="34"/>
      <c r="C242" s="34"/>
      <c r="D242" s="34"/>
      <c r="E242" s="34"/>
      <c r="F242" s="34"/>
    </row>
    <row r="243" spans="1:6">
      <c r="A243" s="34"/>
      <c r="B243" s="34"/>
      <c r="C243" s="34"/>
      <c r="D243" s="34"/>
      <c r="E243" s="34"/>
      <c r="F243" s="34"/>
    </row>
    <row r="244" spans="1:6">
      <c r="A244" s="34"/>
      <c r="B244" s="34"/>
      <c r="C244" s="34"/>
      <c r="D244" s="34"/>
      <c r="E244" s="34"/>
      <c r="F244" s="34"/>
    </row>
    <row r="245" spans="1:6">
      <c r="A245" s="34"/>
      <c r="B245" s="34"/>
      <c r="C245" s="34"/>
      <c r="D245" s="34"/>
      <c r="E245" s="34"/>
      <c r="F245" s="34"/>
    </row>
    <row r="246" spans="1:6">
      <c r="A246" s="34"/>
      <c r="B246" s="34"/>
      <c r="C246" s="34"/>
      <c r="D246" s="34"/>
      <c r="E246" s="34"/>
      <c r="F246" s="34"/>
    </row>
    <row r="247" spans="1:6">
      <c r="A247" s="34"/>
      <c r="B247" s="34"/>
      <c r="C247" s="34"/>
      <c r="D247" s="34"/>
      <c r="E247" s="34"/>
      <c r="F247" s="34"/>
    </row>
    <row r="248" spans="1:6">
      <c r="A248" s="34"/>
      <c r="B248" s="34"/>
      <c r="C248" s="34"/>
      <c r="D248" s="34"/>
      <c r="E248" s="34"/>
      <c r="F248" s="34"/>
    </row>
    <row r="249" spans="1:6">
      <c r="A249" s="34"/>
      <c r="B249" s="34"/>
      <c r="C249" s="34"/>
      <c r="D249" s="34"/>
      <c r="E249" s="34"/>
      <c r="F249" s="34"/>
    </row>
    <row r="250" spans="1:6">
      <c r="A250" s="34"/>
      <c r="B250" s="34"/>
      <c r="C250" s="34"/>
      <c r="D250" s="34"/>
      <c r="E250" s="34"/>
      <c r="F250" s="34"/>
    </row>
    <row r="251" spans="1:6">
      <c r="A251" s="34"/>
      <c r="B251" s="34"/>
      <c r="C251" s="34"/>
      <c r="D251" s="34"/>
      <c r="E251" s="34"/>
      <c r="F251" s="34"/>
    </row>
    <row r="252" spans="1:6">
      <c r="A252" s="34"/>
      <c r="B252" s="34"/>
      <c r="C252" s="34"/>
      <c r="D252" s="34"/>
      <c r="E252" s="34"/>
      <c r="F252" s="34"/>
    </row>
    <row r="253" spans="1:6">
      <c r="A253" s="34"/>
      <c r="B253" s="34"/>
      <c r="C253" s="34"/>
      <c r="D253" s="34"/>
      <c r="E253" s="34"/>
      <c r="F253" s="34"/>
    </row>
    <row r="254" spans="1:6">
      <c r="A254" s="34"/>
      <c r="B254" s="34"/>
      <c r="C254" s="34"/>
      <c r="D254" s="34"/>
      <c r="E254" s="34"/>
      <c r="F254" s="34"/>
    </row>
    <row r="255" spans="1:6">
      <c r="A255" s="34"/>
      <c r="B255" s="34"/>
      <c r="C255" s="34"/>
      <c r="D255" s="34"/>
      <c r="E255" s="34"/>
      <c r="F255" s="34"/>
    </row>
    <row r="256" spans="1:6">
      <c r="A256" s="34"/>
      <c r="B256" s="34"/>
      <c r="C256" s="34"/>
      <c r="D256" s="34"/>
      <c r="E256" s="34"/>
      <c r="F256" s="34"/>
    </row>
    <row r="257" spans="1:6">
      <c r="A257" s="34"/>
      <c r="B257" s="34"/>
      <c r="C257" s="34"/>
      <c r="D257" s="34"/>
      <c r="E257" s="34"/>
      <c r="F257" s="34"/>
    </row>
    <row r="258" spans="1:6">
      <c r="A258" s="34"/>
      <c r="B258" s="34"/>
      <c r="C258" s="34"/>
      <c r="D258" s="34"/>
      <c r="E258" s="34"/>
      <c r="F258" s="34"/>
    </row>
    <row r="259" spans="1:6">
      <c r="A259" s="34"/>
      <c r="B259" s="34"/>
      <c r="C259" s="34"/>
      <c r="D259" s="34"/>
      <c r="E259" s="34"/>
      <c r="F259" s="34"/>
    </row>
    <row r="260" spans="1:6">
      <c r="A260" s="34"/>
      <c r="B260" s="34"/>
      <c r="C260" s="34"/>
      <c r="D260" s="34"/>
      <c r="E260" s="34"/>
      <c r="F260" s="34"/>
    </row>
    <row r="261" spans="1:6">
      <c r="A261" s="34"/>
      <c r="B261" s="34"/>
      <c r="C261" s="34"/>
      <c r="D261" s="34"/>
      <c r="E261" s="34"/>
      <c r="F261" s="34"/>
    </row>
    <row r="262" spans="1:6">
      <c r="A262" s="34"/>
      <c r="B262" s="34"/>
      <c r="C262" s="34"/>
      <c r="D262" s="34"/>
      <c r="E262" s="34"/>
      <c r="F262" s="34"/>
    </row>
    <row r="263" spans="1:6">
      <c r="A263" s="34"/>
      <c r="B263" s="34"/>
      <c r="C263" s="34"/>
      <c r="D263" s="34"/>
      <c r="E263" s="34"/>
      <c r="F263" s="34"/>
    </row>
    <row r="264" spans="1:6">
      <c r="A264" s="34"/>
      <c r="B264" s="34"/>
      <c r="C264" s="34"/>
      <c r="D264" s="34"/>
      <c r="E264" s="34"/>
      <c r="F264" s="34"/>
    </row>
    <row r="265" spans="1:6">
      <c r="A265" s="34"/>
      <c r="B265" s="34"/>
      <c r="C265" s="34"/>
      <c r="D265" s="34"/>
      <c r="E265" s="34"/>
      <c r="F265" s="34"/>
    </row>
    <row r="266" spans="1:6">
      <c r="A266" s="34"/>
      <c r="B266" s="34"/>
      <c r="C266" s="34"/>
      <c r="D266" s="34"/>
      <c r="E266" s="34"/>
      <c r="F266" s="34"/>
    </row>
    <row r="267" spans="1:6">
      <c r="A267" s="34"/>
      <c r="B267" s="34"/>
      <c r="C267" s="34"/>
      <c r="D267" s="34"/>
      <c r="E267" s="34"/>
      <c r="F267" s="34"/>
    </row>
    <row r="268" spans="1:6">
      <c r="A268" s="34"/>
      <c r="B268" s="34"/>
      <c r="C268" s="34"/>
      <c r="D268" s="34"/>
      <c r="E268" s="34"/>
      <c r="F268" s="34"/>
    </row>
    <row r="269" spans="1:6">
      <c r="A269" s="34"/>
      <c r="B269" s="34"/>
      <c r="C269" s="34"/>
      <c r="D269" s="34"/>
      <c r="E269" s="34"/>
      <c r="F269" s="34"/>
    </row>
    <row r="270" spans="1:6">
      <c r="A270" s="34"/>
      <c r="B270" s="34"/>
      <c r="C270" s="34"/>
      <c r="D270" s="34"/>
      <c r="E270" s="34"/>
      <c r="F270" s="34"/>
    </row>
    <row r="271" spans="1:6">
      <c r="A271" s="34"/>
      <c r="B271" s="34"/>
      <c r="C271" s="34"/>
      <c r="D271" s="34"/>
      <c r="E271" s="34"/>
      <c r="F271" s="34"/>
    </row>
    <row r="272" spans="1:6">
      <c r="A272" s="34"/>
      <c r="B272" s="34"/>
      <c r="C272" s="34"/>
      <c r="D272" s="34"/>
      <c r="E272" s="34"/>
      <c r="F272" s="34"/>
    </row>
    <row r="273" spans="1:6">
      <c r="A273" s="34"/>
      <c r="B273" s="34"/>
      <c r="C273" s="34"/>
      <c r="D273" s="34"/>
      <c r="E273" s="34"/>
      <c r="F273" s="34"/>
    </row>
    <row r="274" spans="1:6">
      <c r="A274" s="34"/>
      <c r="B274" s="34"/>
      <c r="C274" s="34"/>
      <c r="D274" s="34"/>
      <c r="E274" s="34"/>
      <c r="F274" s="34"/>
    </row>
    <row r="275" spans="1:6">
      <c r="A275" s="34"/>
      <c r="B275" s="34"/>
      <c r="C275" s="34"/>
      <c r="D275" s="34"/>
      <c r="E275" s="34"/>
      <c r="F275" s="34"/>
    </row>
    <row r="276" spans="1:6">
      <c r="A276" s="34"/>
      <c r="B276" s="34"/>
      <c r="C276" s="34"/>
      <c r="D276" s="34"/>
      <c r="E276" s="34"/>
      <c r="F276" s="34"/>
    </row>
    <row r="277" spans="1:6">
      <c r="A277" s="34"/>
      <c r="B277" s="34"/>
      <c r="C277" s="34"/>
      <c r="D277" s="34"/>
      <c r="E277" s="34"/>
      <c r="F277" s="34"/>
    </row>
    <row r="278" spans="1:6">
      <c r="A278" s="34"/>
      <c r="B278" s="34"/>
      <c r="C278" s="34"/>
      <c r="D278" s="34"/>
      <c r="E278" s="34"/>
      <c r="F278" s="34"/>
    </row>
    <row r="279" spans="1:6">
      <c r="A279" s="34"/>
      <c r="B279" s="34"/>
      <c r="C279" s="34"/>
      <c r="D279" s="34"/>
      <c r="E279" s="34"/>
      <c r="F279" s="34"/>
    </row>
    <row r="280" spans="1:6">
      <c r="A280" s="34"/>
      <c r="B280" s="34"/>
      <c r="C280" s="34"/>
      <c r="D280" s="34"/>
      <c r="E280" s="34"/>
      <c r="F280" s="34"/>
    </row>
    <row r="281" spans="1:6">
      <c r="A281" s="34"/>
      <c r="B281" s="34"/>
      <c r="C281" s="34"/>
      <c r="D281" s="34"/>
      <c r="E281" s="34"/>
      <c r="F281" s="34"/>
    </row>
    <row r="282" spans="1:6">
      <c r="A282" s="34"/>
      <c r="B282" s="34"/>
      <c r="C282" s="34"/>
      <c r="D282" s="34"/>
      <c r="E282" s="34"/>
      <c r="F282" s="34"/>
    </row>
    <row r="283" spans="1:6">
      <c r="A283" s="34"/>
      <c r="B283" s="34"/>
      <c r="C283" s="34"/>
      <c r="D283" s="34"/>
      <c r="E283" s="34"/>
      <c r="F283" s="34"/>
    </row>
    <row r="284" spans="1:6">
      <c r="A284" s="34"/>
      <c r="B284" s="34"/>
      <c r="C284" s="34"/>
      <c r="D284" s="34"/>
      <c r="E284" s="34"/>
      <c r="F284" s="34"/>
    </row>
  </sheetData>
  <mergeCells count="6">
    <mergeCell ref="A7:H7"/>
    <mergeCell ref="A1:H1"/>
    <mergeCell ref="A2:H2"/>
    <mergeCell ref="A3:H3"/>
    <mergeCell ref="A4:H4"/>
    <mergeCell ref="A6:H6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4"/>
  <sheetViews>
    <sheetView view="pageBreakPreview" topLeftCell="A106" zoomScaleSheetLayoutView="100" workbookViewId="0">
      <selection activeCell="A118" sqref="A118"/>
    </sheetView>
  </sheetViews>
  <sheetFormatPr defaultRowHeight="14.4"/>
  <cols>
    <col min="1" max="1" width="53" bestFit="1" customWidth="1"/>
    <col min="2" max="2" width="9" bestFit="1" customWidth="1"/>
    <col min="3" max="3" width="12.44140625" bestFit="1" customWidth="1"/>
    <col min="4" max="4" width="9.88671875" bestFit="1" customWidth="1"/>
    <col min="5" max="7" width="14.109375" bestFit="1" customWidth="1"/>
    <col min="252" max="252" width="51.5546875" customWidth="1"/>
    <col min="253" max="253" width="8" customWidth="1"/>
    <col min="254" max="254" width="10.5546875" customWidth="1"/>
    <col min="255" max="255" width="12.33203125" customWidth="1"/>
    <col min="256" max="256" width="11.33203125" bestFit="1" customWidth="1"/>
    <col min="257" max="257" width="15.109375" bestFit="1" customWidth="1"/>
    <col min="258" max="258" width="12" bestFit="1" customWidth="1"/>
    <col min="508" max="508" width="51.5546875" customWidth="1"/>
    <col min="509" max="509" width="8" customWidth="1"/>
    <col min="510" max="510" width="10.5546875" customWidth="1"/>
    <col min="511" max="511" width="12.33203125" customWidth="1"/>
    <col min="512" max="512" width="11.33203125" bestFit="1" customWidth="1"/>
    <col min="513" max="513" width="15.109375" bestFit="1" customWidth="1"/>
    <col min="514" max="514" width="12" bestFit="1" customWidth="1"/>
    <col min="764" max="764" width="51.5546875" customWidth="1"/>
    <col min="765" max="765" width="8" customWidth="1"/>
    <col min="766" max="766" width="10.5546875" customWidth="1"/>
    <col min="767" max="767" width="12.33203125" customWidth="1"/>
    <col min="768" max="768" width="11.33203125" bestFit="1" customWidth="1"/>
    <col min="769" max="769" width="15.109375" bestFit="1" customWidth="1"/>
    <col min="770" max="770" width="12" bestFit="1" customWidth="1"/>
    <col min="1020" max="1020" width="51.5546875" customWidth="1"/>
    <col min="1021" max="1021" width="8" customWidth="1"/>
    <col min="1022" max="1022" width="10.5546875" customWidth="1"/>
    <col min="1023" max="1023" width="12.33203125" customWidth="1"/>
    <col min="1024" max="1024" width="11.33203125" bestFit="1" customWidth="1"/>
    <col min="1025" max="1025" width="15.109375" bestFit="1" customWidth="1"/>
    <col min="1026" max="1026" width="12" bestFit="1" customWidth="1"/>
    <col min="1276" max="1276" width="51.5546875" customWidth="1"/>
    <col min="1277" max="1277" width="8" customWidth="1"/>
    <col min="1278" max="1278" width="10.5546875" customWidth="1"/>
    <col min="1279" max="1279" width="12.33203125" customWidth="1"/>
    <col min="1280" max="1280" width="11.33203125" bestFit="1" customWidth="1"/>
    <col min="1281" max="1281" width="15.109375" bestFit="1" customWidth="1"/>
    <col min="1282" max="1282" width="12" bestFit="1" customWidth="1"/>
    <col min="1532" max="1532" width="51.5546875" customWidth="1"/>
    <col min="1533" max="1533" width="8" customWidth="1"/>
    <col min="1534" max="1534" width="10.5546875" customWidth="1"/>
    <col min="1535" max="1535" width="12.33203125" customWidth="1"/>
    <col min="1536" max="1536" width="11.33203125" bestFit="1" customWidth="1"/>
    <col min="1537" max="1537" width="15.109375" bestFit="1" customWidth="1"/>
    <col min="1538" max="1538" width="12" bestFit="1" customWidth="1"/>
    <col min="1788" max="1788" width="51.5546875" customWidth="1"/>
    <col min="1789" max="1789" width="8" customWidth="1"/>
    <col min="1790" max="1790" width="10.5546875" customWidth="1"/>
    <col min="1791" max="1791" width="12.33203125" customWidth="1"/>
    <col min="1792" max="1792" width="11.33203125" bestFit="1" customWidth="1"/>
    <col min="1793" max="1793" width="15.109375" bestFit="1" customWidth="1"/>
    <col min="1794" max="1794" width="12" bestFit="1" customWidth="1"/>
    <col min="2044" max="2044" width="51.5546875" customWidth="1"/>
    <col min="2045" max="2045" width="8" customWidth="1"/>
    <col min="2046" max="2046" width="10.5546875" customWidth="1"/>
    <col min="2047" max="2047" width="12.33203125" customWidth="1"/>
    <col min="2048" max="2048" width="11.33203125" bestFit="1" customWidth="1"/>
    <col min="2049" max="2049" width="15.109375" bestFit="1" customWidth="1"/>
    <col min="2050" max="2050" width="12" bestFit="1" customWidth="1"/>
    <col min="2300" max="2300" width="51.5546875" customWidth="1"/>
    <col min="2301" max="2301" width="8" customWidth="1"/>
    <col min="2302" max="2302" width="10.5546875" customWidth="1"/>
    <col min="2303" max="2303" width="12.33203125" customWidth="1"/>
    <col min="2304" max="2304" width="11.33203125" bestFit="1" customWidth="1"/>
    <col min="2305" max="2305" width="15.109375" bestFit="1" customWidth="1"/>
    <col min="2306" max="2306" width="12" bestFit="1" customWidth="1"/>
    <col min="2556" max="2556" width="51.5546875" customWidth="1"/>
    <col min="2557" max="2557" width="8" customWidth="1"/>
    <col min="2558" max="2558" width="10.5546875" customWidth="1"/>
    <col min="2559" max="2559" width="12.33203125" customWidth="1"/>
    <col min="2560" max="2560" width="11.33203125" bestFit="1" customWidth="1"/>
    <col min="2561" max="2561" width="15.109375" bestFit="1" customWidth="1"/>
    <col min="2562" max="2562" width="12" bestFit="1" customWidth="1"/>
    <col min="2812" max="2812" width="51.5546875" customWidth="1"/>
    <col min="2813" max="2813" width="8" customWidth="1"/>
    <col min="2814" max="2814" width="10.5546875" customWidth="1"/>
    <col min="2815" max="2815" width="12.33203125" customWidth="1"/>
    <col min="2816" max="2816" width="11.33203125" bestFit="1" customWidth="1"/>
    <col min="2817" max="2817" width="15.109375" bestFit="1" customWidth="1"/>
    <col min="2818" max="2818" width="12" bestFit="1" customWidth="1"/>
    <col min="3068" max="3068" width="51.5546875" customWidth="1"/>
    <col min="3069" max="3069" width="8" customWidth="1"/>
    <col min="3070" max="3070" width="10.5546875" customWidth="1"/>
    <col min="3071" max="3071" width="12.33203125" customWidth="1"/>
    <col min="3072" max="3072" width="11.33203125" bestFit="1" customWidth="1"/>
    <col min="3073" max="3073" width="15.109375" bestFit="1" customWidth="1"/>
    <col min="3074" max="3074" width="12" bestFit="1" customWidth="1"/>
    <col min="3324" max="3324" width="51.5546875" customWidth="1"/>
    <col min="3325" max="3325" width="8" customWidth="1"/>
    <col min="3326" max="3326" width="10.5546875" customWidth="1"/>
    <col min="3327" max="3327" width="12.33203125" customWidth="1"/>
    <col min="3328" max="3328" width="11.33203125" bestFit="1" customWidth="1"/>
    <col min="3329" max="3329" width="15.109375" bestFit="1" customWidth="1"/>
    <col min="3330" max="3330" width="12" bestFit="1" customWidth="1"/>
    <col min="3580" max="3580" width="51.5546875" customWidth="1"/>
    <col min="3581" max="3581" width="8" customWidth="1"/>
    <col min="3582" max="3582" width="10.5546875" customWidth="1"/>
    <col min="3583" max="3583" width="12.33203125" customWidth="1"/>
    <col min="3584" max="3584" width="11.33203125" bestFit="1" customWidth="1"/>
    <col min="3585" max="3585" width="15.109375" bestFit="1" customWidth="1"/>
    <col min="3586" max="3586" width="12" bestFit="1" customWidth="1"/>
    <col min="3836" max="3836" width="51.5546875" customWidth="1"/>
    <col min="3837" max="3837" width="8" customWidth="1"/>
    <col min="3838" max="3838" width="10.5546875" customWidth="1"/>
    <col min="3839" max="3839" width="12.33203125" customWidth="1"/>
    <col min="3840" max="3840" width="11.33203125" bestFit="1" customWidth="1"/>
    <col min="3841" max="3841" width="15.109375" bestFit="1" customWidth="1"/>
    <col min="3842" max="3842" width="12" bestFit="1" customWidth="1"/>
    <col min="4092" max="4092" width="51.5546875" customWidth="1"/>
    <col min="4093" max="4093" width="8" customWidth="1"/>
    <col min="4094" max="4094" width="10.5546875" customWidth="1"/>
    <col min="4095" max="4095" width="12.33203125" customWidth="1"/>
    <col min="4096" max="4096" width="11.33203125" bestFit="1" customWidth="1"/>
    <col min="4097" max="4097" width="15.109375" bestFit="1" customWidth="1"/>
    <col min="4098" max="4098" width="12" bestFit="1" customWidth="1"/>
    <col min="4348" max="4348" width="51.5546875" customWidth="1"/>
    <col min="4349" max="4349" width="8" customWidth="1"/>
    <col min="4350" max="4350" width="10.5546875" customWidth="1"/>
    <col min="4351" max="4351" width="12.33203125" customWidth="1"/>
    <col min="4352" max="4352" width="11.33203125" bestFit="1" customWidth="1"/>
    <col min="4353" max="4353" width="15.109375" bestFit="1" customWidth="1"/>
    <col min="4354" max="4354" width="12" bestFit="1" customWidth="1"/>
    <col min="4604" max="4604" width="51.5546875" customWidth="1"/>
    <col min="4605" max="4605" width="8" customWidth="1"/>
    <col min="4606" max="4606" width="10.5546875" customWidth="1"/>
    <col min="4607" max="4607" width="12.33203125" customWidth="1"/>
    <col min="4608" max="4608" width="11.33203125" bestFit="1" customWidth="1"/>
    <col min="4609" max="4609" width="15.109375" bestFit="1" customWidth="1"/>
    <col min="4610" max="4610" width="12" bestFit="1" customWidth="1"/>
    <col min="4860" max="4860" width="51.5546875" customWidth="1"/>
    <col min="4861" max="4861" width="8" customWidth="1"/>
    <col min="4862" max="4862" width="10.5546875" customWidth="1"/>
    <col min="4863" max="4863" width="12.33203125" customWidth="1"/>
    <col min="4864" max="4864" width="11.33203125" bestFit="1" customWidth="1"/>
    <col min="4865" max="4865" width="15.109375" bestFit="1" customWidth="1"/>
    <col min="4866" max="4866" width="12" bestFit="1" customWidth="1"/>
    <col min="5116" max="5116" width="51.5546875" customWidth="1"/>
    <col min="5117" max="5117" width="8" customWidth="1"/>
    <col min="5118" max="5118" width="10.5546875" customWidth="1"/>
    <col min="5119" max="5119" width="12.33203125" customWidth="1"/>
    <col min="5120" max="5120" width="11.33203125" bestFit="1" customWidth="1"/>
    <col min="5121" max="5121" width="15.109375" bestFit="1" customWidth="1"/>
    <col min="5122" max="5122" width="12" bestFit="1" customWidth="1"/>
    <col min="5372" max="5372" width="51.5546875" customWidth="1"/>
    <col min="5373" max="5373" width="8" customWidth="1"/>
    <col min="5374" max="5374" width="10.5546875" customWidth="1"/>
    <col min="5375" max="5375" width="12.33203125" customWidth="1"/>
    <col min="5376" max="5376" width="11.33203125" bestFit="1" customWidth="1"/>
    <col min="5377" max="5377" width="15.109375" bestFit="1" customWidth="1"/>
    <col min="5378" max="5378" width="12" bestFit="1" customWidth="1"/>
    <col min="5628" max="5628" width="51.5546875" customWidth="1"/>
    <col min="5629" max="5629" width="8" customWidth="1"/>
    <col min="5630" max="5630" width="10.5546875" customWidth="1"/>
    <col min="5631" max="5631" width="12.33203125" customWidth="1"/>
    <col min="5632" max="5632" width="11.33203125" bestFit="1" customWidth="1"/>
    <col min="5633" max="5633" width="15.109375" bestFit="1" customWidth="1"/>
    <col min="5634" max="5634" width="12" bestFit="1" customWidth="1"/>
    <col min="5884" max="5884" width="51.5546875" customWidth="1"/>
    <col min="5885" max="5885" width="8" customWidth="1"/>
    <col min="5886" max="5886" width="10.5546875" customWidth="1"/>
    <col min="5887" max="5887" width="12.33203125" customWidth="1"/>
    <col min="5888" max="5888" width="11.33203125" bestFit="1" customWidth="1"/>
    <col min="5889" max="5889" width="15.109375" bestFit="1" customWidth="1"/>
    <col min="5890" max="5890" width="12" bestFit="1" customWidth="1"/>
    <col min="6140" max="6140" width="51.5546875" customWidth="1"/>
    <col min="6141" max="6141" width="8" customWidth="1"/>
    <col min="6142" max="6142" width="10.5546875" customWidth="1"/>
    <col min="6143" max="6143" width="12.33203125" customWidth="1"/>
    <col min="6144" max="6144" width="11.33203125" bestFit="1" customWidth="1"/>
    <col min="6145" max="6145" width="15.109375" bestFit="1" customWidth="1"/>
    <col min="6146" max="6146" width="12" bestFit="1" customWidth="1"/>
    <col min="6396" max="6396" width="51.5546875" customWidth="1"/>
    <col min="6397" max="6397" width="8" customWidth="1"/>
    <col min="6398" max="6398" width="10.5546875" customWidth="1"/>
    <col min="6399" max="6399" width="12.33203125" customWidth="1"/>
    <col min="6400" max="6400" width="11.33203125" bestFit="1" customWidth="1"/>
    <col min="6401" max="6401" width="15.109375" bestFit="1" customWidth="1"/>
    <col min="6402" max="6402" width="12" bestFit="1" customWidth="1"/>
    <col min="6652" max="6652" width="51.5546875" customWidth="1"/>
    <col min="6653" max="6653" width="8" customWidth="1"/>
    <col min="6654" max="6654" width="10.5546875" customWidth="1"/>
    <col min="6655" max="6655" width="12.33203125" customWidth="1"/>
    <col min="6656" max="6656" width="11.33203125" bestFit="1" customWidth="1"/>
    <col min="6657" max="6657" width="15.109375" bestFit="1" customWidth="1"/>
    <col min="6658" max="6658" width="12" bestFit="1" customWidth="1"/>
    <col min="6908" max="6908" width="51.5546875" customWidth="1"/>
    <col min="6909" max="6909" width="8" customWidth="1"/>
    <col min="6910" max="6910" width="10.5546875" customWidth="1"/>
    <col min="6911" max="6911" width="12.33203125" customWidth="1"/>
    <col min="6912" max="6912" width="11.33203125" bestFit="1" customWidth="1"/>
    <col min="6913" max="6913" width="15.109375" bestFit="1" customWidth="1"/>
    <col min="6914" max="6914" width="12" bestFit="1" customWidth="1"/>
    <col min="7164" max="7164" width="51.5546875" customWidth="1"/>
    <col min="7165" max="7165" width="8" customWidth="1"/>
    <col min="7166" max="7166" width="10.5546875" customWidth="1"/>
    <col min="7167" max="7167" width="12.33203125" customWidth="1"/>
    <col min="7168" max="7168" width="11.33203125" bestFit="1" customWidth="1"/>
    <col min="7169" max="7169" width="15.109375" bestFit="1" customWidth="1"/>
    <col min="7170" max="7170" width="12" bestFit="1" customWidth="1"/>
    <col min="7420" max="7420" width="51.5546875" customWidth="1"/>
    <col min="7421" max="7421" width="8" customWidth="1"/>
    <col min="7422" max="7422" width="10.5546875" customWidth="1"/>
    <col min="7423" max="7423" width="12.33203125" customWidth="1"/>
    <col min="7424" max="7424" width="11.33203125" bestFit="1" customWidth="1"/>
    <col min="7425" max="7425" width="15.109375" bestFit="1" customWidth="1"/>
    <col min="7426" max="7426" width="12" bestFit="1" customWidth="1"/>
    <col min="7676" max="7676" width="51.5546875" customWidth="1"/>
    <col min="7677" max="7677" width="8" customWidth="1"/>
    <col min="7678" max="7678" width="10.5546875" customWidth="1"/>
    <col min="7679" max="7679" width="12.33203125" customWidth="1"/>
    <col min="7680" max="7680" width="11.33203125" bestFit="1" customWidth="1"/>
    <col min="7681" max="7681" width="15.109375" bestFit="1" customWidth="1"/>
    <col min="7682" max="7682" width="12" bestFit="1" customWidth="1"/>
    <col min="7932" max="7932" width="51.5546875" customWidth="1"/>
    <col min="7933" max="7933" width="8" customWidth="1"/>
    <col min="7934" max="7934" width="10.5546875" customWidth="1"/>
    <col min="7935" max="7935" width="12.33203125" customWidth="1"/>
    <col min="7936" max="7936" width="11.33203125" bestFit="1" customWidth="1"/>
    <col min="7937" max="7937" width="15.109375" bestFit="1" customWidth="1"/>
    <col min="7938" max="7938" width="12" bestFit="1" customWidth="1"/>
    <col min="8188" max="8188" width="51.5546875" customWidth="1"/>
    <col min="8189" max="8189" width="8" customWidth="1"/>
    <col min="8190" max="8190" width="10.5546875" customWidth="1"/>
    <col min="8191" max="8191" width="12.33203125" customWidth="1"/>
    <col min="8192" max="8192" width="11.33203125" bestFit="1" customWidth="1"/>
    <col min="8193" max="8193" width="15.109375" bestFit="1" customWidth="1"/>
    <col min="8194" max="8194" width="12" bestFit="1" customWidth="1"/>
    <col min="8444" max="8444" width="51.5546875" customWidth="1"/>
    <col min="8445" max="8445" width="8" customWidth="1"/>
    <col min="8446" max="8446" width="10.5546875" customWidth="1"/>
    <col min="8447" max="8447" width="12.33203125" customWidth="1"/>
    <col min="8448" max="8448" width="11.33203125" bestFit="1" customWidth="1"/>
    <col min="8449" max="8449" width="15.109375" bestFit="1" customWidth="1"/>
    <col min="8450" max="8450" width="12" bestFit="1" customWidth="1"/>
    <col min="8700" max="8700" width="51.5546875" customWidth="1"/>
    <col min="8701" max="8701" width="8" customWidth="1"/>
    <col min="8702" max="8702" width="10.5546875" customWidth="1"/>
    <col min="8703" max="8703" width="12.33203125" customWidth="1"/>
    <col min="8704" max="8704" width="11.33203125" bestFit="1" customWidth="1"/>
    <col min="8705" max="8705" width="15.109375" bestFit="1" customWidth="1"/>
    <col min="8706" max="8706" width="12" bestFit="1" customWidth="1"/>
    <col min="8956" max="8956" width="51.5546875" customWidth="1"/>
    <col min="8957" max="8957" width="8" customWidth="1"/>
    <col min="8958" max="8958" width="10.5546875" customWidth="1"/>
    <col min="8959" max="8959" width="12.33203125" customWidth="1"/>
    <col min="8960" max="8960" width="11.33203125" bestFit="1" customWidth="1"/>
    <col min="8961" max="8961" width="15.109375" bestFit="1" customWidth="1"/>
    <col min="8962" max="8962" width="12" bestFit="1" customWidth="1"/>
    <col min="9212" max="9212" width="51.5546875" customWidth="1"/>
    <col min="9213" max="9213" width="8" customWidth="1"/>
    <col min="9214" max="9214" width="10.5546875" customWidth="1"/>
    <col min="9215" max="9215" width="12.33203125" customWidth="1"/>
    <col min="9216" max="9216" width="11.33203125" bestFit="1" customWidth="1"/>
    <col min="9217" max="9217" width="15.109375" bestFit="1" customWidth="1"/>
    <col min="9218" max="9218" width="12" bestFit="1" customWidth="1"/>
    <col min="9468" max="9468" width="51.5546875" customWidth="1"/>
    <col min="9469" max="9469" width="8" customWidth="1"/>
    <col min="9470" max="9470" width="10.5546875" customWidth="1"/>
    <col min="9471" max="9471" width="12.33203125" customWidth="1"/>
    <col min="9472" max="9472" width="11.33203125" bestFit="1" customWidth="1"/>
    <col min="9473" max="9473" width="15.109375" bestFit="1" customWidth="1"/>
    <col min="9474" max="9474" width="12" bestFit="1" customWidth="1"/>
    <col min="9724" max="9724" width="51.5546875" customWidth="1"/>
    <col min="9725" max="9725" width="8" customWidth="1"/>
    <col min="9726" max="9726" width="10.5546875" customWidth="1"/>
    <col min="9727" max="9727" width="12.33203125" customWidth="1"/>
    <col min="9728" max="9728" width="11.33203125" bestFit="1" customWidth="1"/>
    <col min="9729" max="9729" width="15.109375" bestFit="1" customWidth="1"/>
    <col min="9730" max="9730" width="12" bestFit="1" customWidth="1"/>
    <col min="9980" max="9980" width="51.5546875" customWidth="1"/>
    <col min="9981" max="9981" width="8" customWidth="1"/>
    <col min="9982" max="9982" width="10.5546875" customWidth="1"/>
    <col min="9983" max="9983" width="12.33203125" customWidth="1"/>
    <col min="9984" max="9984" width="11.33203125" bestFit="1" customWidth="1"/>
    <col min="9985" max="9985" width="15.109375" bestFit="1" customWidth="1"/>
    <col min="9986" max="9986" width="12" bestFit="1" customWidth="1"/>
    <col min="10236" max="10236" width="51.5546875" customWidth="1"/>
    <col min="10237" max="10237" width="8" customWidth="1"/>
    <col min="10238" max="10238" width="10.5546875" customWidth="1"/>
    <col min="10239" max="10239" width="12.33203125" customWidth="1"/>
    <col min="10240" max="10240" width="11.33203125" bestFit="1" customWidth="1"/>
    <col min="10241" max="10241" width="15.109375" bestFit="1" customWidth="1"/>
    <col min="10242" max="10242" width="12" bestFit="1" customWidth="1"/>
    <col min="10492" max="10492" width="51.5546875" customWidth="1"/>
    <col min="10493" max="10493" width="8" customWidth="1"/>
    <col min="10494" max="10494" width="10.5546875" customWidth="1"/>
    <col min="10495" max="10495" width="12.33203125" customWidth="1"/>
    <col min="10496" max="10496" width="11.33203125" bestFit="1" customWidth="1"/>
    <col min="10497" max="10497" width="15.109375" bestFit="1" customWidth="1"/>
    <col min="10498" max="10498" width="12" bestFit="1" customWidth="1"/>
    <col min="10748" max="10748" width="51.5546875" customWidth="1"/>
    <col min="10749" max="10749" width="8" customWidth="1"/>
    <col min="10750" max="10750" width="10.5546875" customWidth="1"/>
    <col min="10751" max="10751" width="12.33203125" customWidth="1"/>
    <col min="10752" max="10752" width="11.33203125" bestFit="1" customWidth="1"/>
    <col min="10753" max="10753" width="15.109375" bestFit="1" customWidth="1"/>
    <col min="10754" max="10754" width="12" bestFit="1" customWidth="1"/>
    <col min="11004" max="11004" width="51.5546875" customWidth="1"/>
    <col min="11005" max="11005" width="8" customWidth="1"/>
    <col min="11006" max="11006" width="10.5546875" customWidth="1"/>
    <col min="11007" max="11007" width="12.33203125" customWidth="1"/>
    <col min="11008" max="11008" width="11.33203125" bestFit="1" customWidth="1"/>
    <col min="11009" max="11009" width="15.109375" bestFit="1" customWidth="1"/>
    <col min="11010" max="11010" width="12" bestFit="1" customWidth="1"/>
    <col min="11260" max="11260" width="51.5546875" customWidth="1"/>
    <col min="11261" max="11261" width="8" customWidth="1"/>
    <col min="11262" max="11262" width="10.5546875" customWidth="1"/>
    <col min="11263" max="11263" width="12.33203125" customWidth="1"/>
    <col min="11264" max="11264" width="11.33203125" bestFit="1" customWidth="1"/>
    <col min="11265" max="11265" width="15.109375" bestFit="1" customWidth="1"/>
    <col min="11266" max="11266" width="12" bestFit="1" customWidth="1"/>
    <col min="11516" max="11516" width="51.5546875" customWidth="1"/>
    <col min="11517" max="11517" width="8" customWidth="1"/>
    <col min="11518" max="11518" width="10.5546875" customWidth="1"/>
    <col min="11519" max="11519" width="12.33203125" customWidth="1"/>
    <col min="11520" max="11520" width="11.33203125" bestFit="1" customWidth="1"/>
    <col min="11521" max="11521" width="15.109375" bestFit="1" customWidth="1"/>
    <col min="11522" max="11522" width="12" bestFit="1" customWidth="1"/>
    <col min="11772" max="11772" width="51.5546875" customWidth="1"/>
    <col min="11773" max="11773" width="8" customWidth="1"/>
    <col min="11774" max="11774" width="10.5546875" customWidth="1"/>
    <col min="11775" max="11775" width="12.33203125" customWidth="1"/>
    <col min="11776" max="11776" width="11.33203125" bestFit="1" customWidth="1"/>
    <col min="11777" max="11777" width="15.109375" bestFit="1" customWidth="1"/>
    <col min="11778" max="11778" width="12" bestFit="1" customWidth="1"/>
    <col min="12028" max="12028" width="51.5546875" customWidth="1"/>
    <col min="12029" max="12029" width="8" customWidth="1"/>
    <col min="12030" max="12030" width="10.5546875" customWidth="1"/>
    <col min="12031" max="12031" width="12.33203125" customWidth="1"/>
    <col min="12032" max="12032" width="11.33203125" bestFit="1" customWidth="1"/>
    <col min="12033" max="12033" width="15.109375" bestFit="1" customWidth="1"/>
    <col min="12034" max="12034" width="12" bestFit="1" customWidth="1"/>
    <col min="12284" max="12284" width="51.5546875" customWidth="1"/>
    <col min="12285" max="12285" width="8" customWidth="1"/>
    <col min="12286" max="12286" width="10.5546875" customWidth="1"/>
    <col min="12287" max="12287" width="12.33203125" customWidth="1"/>
    <col min="12288" max="12288" width="11.33203125" bestFit="1" customWidth="1"/>
    <col min="12289" max="12289" width="15.109375" bestFit="1" customWidth="1"/>
    <col min="12290" max="12290" width="12" bestFit="1" customWidth="1"/>
    <col min="12540" max="12540" width="51.5546875" customWidth="1"/>
    <col min="12541" max="12541" width="8" customWidth="1"/>
    <col min="12542" max="12542" width="10.5546875" customWidth="1"/>
    <col min="12543" max="12543" width="12.33203125" customWidth="1"/>
    <col min="12544" max="12544" width="11.33203125" bestFit="1" customWidth="1"/>
    <col min="12545" max="12545" width="15.109375" bestFit="1" customWidth="1"/>
    <col min="12546" max="12546" width="12" bestFit="1" customWidth="1"/>
    <col min="12796" max="12796" width="51.5546875" customWidth="1"/>
    <col min="12797" max="12797" width="8" customWidth="1"/>
    <col min="12798" max="12798" width="10.5546875" customWidth="1"/>
    <col min="12799" max="12799" width="12.33203125" customWidth="1"/>
    <col min="12800" max="12800" width="11.33203125" bestFit="1" customWidth="1"/>
    <col min="12801" max="12801" width="15.109375" bestFit="1" customWidth="1"/>
    <col min="12802" max="12802" width="12" bestFit="1" customWidth="1"/>
    <col min="13052" max="13052" width="51.5546875" customWidth="1"/>
    <col min="13053" max="13053" width="8" customWidth="1"/>
    <col min="13054" max="13054" width="10.5546875" customWidth="1"/>
    <col min="13055" max="13055" width="12.33203125" customWidth="1"/>
    <col min="13056" max="13056" width="11.33203125" bestFit="1" customWidth="1"/>
    <col min="13057" max="13057" width="15.109375" bestFit="1" customWidth="1"/>
    <col min="13058" max="13058" width="12" bestFit="1" customWidth="1"/>
    <col min="13308" max="13308" width="51.5546875" customWidth="1"/>
    <col min="13309" max="13309" width="8" customWidth="1"/>
    <col min="13310" max="13310" width="10.5546875" customWidth="1"/>
    <col min="13311" max="13311" width="12.33203125" customWidth="1"/>
    <col min="13312" max="13312" width="11.33203125" bestFit="1" customWidth="1"/>
    <col min="13313" max="13313" width="15.109375" bestFit="1" customWidth="1"/>
    <col min="13314" max="13314" width="12" bestFit="1" customWidth="1"/>
    <col min="13564" max="13564" width="51.5546875" customWidth="1"/>
    <col min="13565" max="13565" width="8" customWidth="1"/>
    <col min="13566" max="13566" width="10.5546875" customWidth="1"/>
    <col min="13567" max="13567" width="12.33203125" customWidth="1"/>
    <col min="13568" max="13568" width="11.33203125" bestFit="1" customWidth="1"/>
    <col min="13569" max="13569" width="15.109375" bestFit="1" customWidth="1"/>
    <col min="13570" max="13570" width="12" bestFit="1" customWidth="1"/>
    <col min="13820" max="13820" width="51.5546875" customWidth="1"/>
    <col min="13821" max="13821" width="8" customWidth="1"/>
    <col min="13822" max="13822" width="10.5546875" customWidth="1"/>
    <col min="13823" max="13823" width="12.33203125" customWidth="1"/>
    <col min="13824" max="13824" width="11.33203125" bestFit="1" customWidth="1"/>
    <col min="13825" max="13825" width="15.109375" bestFit="1" customWidth="1"/>
    <col min="13826" max="13826" width="12" bestFit="1" customWidth="1"/>
    <col min="14076" max="14076" width="51.5546875" customWidth="1"/>
    <col min="14077" max="14077" width="8" customWidth="1"/>
    <col min="14078" max="14078" width="10.5546875" customWidth="1"/>
    <col min="14079" max="14079" width="12.33203125" customWidth="1"/>
    <col min="14080" max="14080" width="11.33203125" bestFit="1" customWidth="1"/>
    <col min="14081" max="14081" width="15.109375" bestFit="1" customWidth="1"/>
    <col min="14082" max="14082" width="12" bestFit="1" customWidth="1"/>
    <col min="14332" max="14332" width="51.5546875" customWidth="1"/>
    <col min="14333" max="14333" width="8" customWidth="1"/>
    <col min="14334" max="14334" width="10.5546875" customWidth="1"/>
    <col min="14335" max="14335" width="12.33203125" customWidth="1"/>
    <col min="14336" max="14336" width="11.33203125" bestFit="1" customWidth="1"/>
    <col min="14337" max="14337" width="15.109375" bestFit="1" customWidth="1"/>
    <col min="14338" max="14338" width="12" bestFit="1" customWidth="1"/>
    <col min="14588" max="14588" width="51.5546875" customWidth="1"/>
    <col min="14589" max="14589" width="8" customWidth="1"/>
    <col min="14590" max="14590" width="10.5546875" customWidth="1"/>
    <col min="14591" max="14591" width="12.33203125" customWidth="1"/>
    <col min="14592" max="14592" width="11.33203125" bestFit="1" customWidth="1"/>
    <col min="14593" max="14593" width="15.109375" bestFit="1" customWidth="1"/>
    <col min="14594" max="14594" width="12" bestFit="1" customWidth="1"/>
    <col min="14844" max="14844" width="51.5546875" customWidth="1"/>
    <col min="14845" max="14845" width="8" customWidth="1"/>
    <col min="14846" max="14846" width="10.5546875" customWidth="1"/>
    <col min="14847" max="14847" width="12.33203125" customWidth="1"/>
    <col min="14848" max="14848" width="11.33203125" bestFit="1" customWidth="1"/>
    <col min="14849" max="14849" width="15.109375" bestFit="1" customWidth="1"/>
    <col min="14850" max="14850" width="12" bestFit="1" customWidth="1"/>
    <col min="15100" max="15100" width="51.5546875" customWidth="1"/>
    <col min="15101" max="15101" width="8" customWidth="1"/>
    <col min="15102" max="15102" width="10.5546875" customWidth="1"/>
    <col min="15103" max="15103" width="12.33203125" customWidth="1"/>
    <col min="15104" max="15104" width="11.33203125" bestFit="1" customWidth="1"/>
    <col min="15105" max="15105" width="15.109375" bestFit="1" customWidth="1"/>
    <col min="15106" max="15106" width="12" bestFit="1" customWidth="1"/>
    <col min="15356" max="15356" width="51.5546875" customWidth="1"/>
    <col min="15357" max="15357" width="8" customWidth="1"/>
    <col min="15358" max="15358" width="10.5546875" customWidth="1"/>
    <col min="15359" max="15359" width="12.33203125" customWidth="1"/>
    <col min="15360" max="15360" width="11.33203125" bestFit="1" customWidth="1"/>
    <col min="15361" max="15361" width="15.109375" bestFit="1" customWidth="1"/>
    <col min="15362" max="15362" width="12" bestFit="1" customWidth="1"/>
    <col min="15612" max="15612" width="51.5546875" customWidth="1"/>
    <col min="15613" max="15613" width="8" customWidth="1"/>
    <col min="15614" max="15614" width="10.5546875" customWidth="1"/>
    <col min="15615" max="15615" width="12.33203125" customWidth="1"/>
    <col min="15616" max="15616" width="11.33203125" bestFit="1" customWidth="1"/>
    <col min="15617" max="15617" width="15.109375" bestFit="1" customWidth="1"/>
    <col min="15618" max="15618" width="12" bestFit="1" customWidth="1"/>
    <col min="15868" max="15868" width="51.5546875" customWidth="1"/>
    <col min="15869" max="15869" width="8" customWidth="1"/>
    <col min="15870" max="15870" width="10.5546875" customWidth="1"/>
    <col min="15871" max="15871" width="12.33203125" customWidth="1"/>
    <col min="15872" max="15872" width="11.33203125" bestFit="1" customWidth="1"/>
    <col min="15873" max="15873" width="15.109375" bestFit="1" customWidth="1"/>
    <col min="15874" max="15874" width="12" bestFit="1" customWidth="1"/>
    <col min="16124" max="16124" width="51.5546875" customWidth="1"/>
    <col min="16125" max="16125" width="8" customWidth="1"/>
    <col min="16126" max="16126" width="10.5546875" customWidth="1"/>
    <col min="16127" max="16127" width="12.33203125" customWidth="1"/>
    <col min="16128" max="16128" width="11.33203125" bestFit="1" customWidth="1"/>
    <col min="16129" max="16129" width="15.109375" bestFit="1" customWidth="1"/>
    <col min="16130" max="16130" width="12" bestFit="1" customWidth="1"/>
  </cols>
  <sheetData>
    <row r="1" spans="1:7">
      <c r="A1" s="121" t="s">
        <v>332</v>
      </c>
      <c r="B1" s="121"/>
      <c r="C1" s="121"/>
      <c r="D1" s="121"/>
      <c r="E1" s="121"/>
      <c r="F1" s="121"/>
      <c r="G1" s="121"/>
    </row>
    <row r="2" spans="1:7">
      <c r="A2" s="121" t="s">
        <v>89</v>
      </c>
      <c r="B2" s="121"/>
      <c r="C2" s="121"/>
      <c r="D2" s="121"/>
      <c r="E2" s="121"/>
      <c r="F2" s="121"/>
      <c r="G2" s="121"/>
    </row>
    <row r="3" spans="1:7">
      <c r="A3" s="121" t="s">
        <v>88</v>
      </c>
      <c r="B3" s="121"/>
      <c r="C3" s="121"/>
      <c r="D3" s="121"/>
      <c r="E3" s="121"/>
      <c r="F3" s="121"/>
      <c r="G3" s="121"/>
    </row>
    <row r="4" spans="1:7">
      <c r="A4" s="121" t="s">
        <v>335</v>
      </c>
      <c r="B4" s="121"/>
      <c r="C4" s="121"/>
      <c r="D4" s="121"/>
      <c r="E4" s="121"/>
      <c r="F4" s="121"/>
      <c r="G4" s="121"/>
    </row>
    <row r="6" spans="1:7" ht="44.25" customHeight="1">
      <c r="A6" s="124" t="s">
        <v>299</v>
      </c>
      <c r="B6" s="124"/>
      <c r="C6" s="124"/>
      <c r="D6" s="124"/>
      <c r="E6" s="124"/>
      <c r="F6" s="124"/>
      <c r="G6" s="124"/>
    </row>
    <row r="7" spans="1:7">
      <c r="A7" s="123" t="s">
        <v>87</v>
      </c>
      <c r="B7" s="123"/>
      <c r="C7" s="123"/>
      <c r="D7" s="123"/>
      <c r="E7" s="123"/>
      <c r="F7" s="123"/>
      <c r="G7" s="123"/>
    </row>
    <row r="8" spans="1:7" ht="52.8">
      <c r="A8" s="65" t="s">
        <v>112</v>
      </c>
      <c r="B8" s="65" t="s">
        <v>151</v>
      </c>
      <c r="C8" s="65" t="s">
        <v>113</v>
      </c>
      <c r="D8" s="65" t="s">
        <v>114</v>
      </c>
      <c r="E8" s="37" t="s">
        <v>192</v>
      </c>
      <c r="F8" s="37" t="s">
        <v>244</v>
      </c>
      <c r="G8" s="37" t="s">
        <v>245</v>
      </c>
    </row>
    <row r="9" spans="1:7" s="33" customFormat="1" ht="13.2">
      <c r="A9" s="65">
        <v>1</v>
      </c>
      <c r="B9" s="65">
        <v>3</v>
      </c>
      <c r="C9" s="65">
        <v>4</v>
      </c>
      <c r="D9" s="65">
        <v>5</v>
      </c>
      <c r="E9" s="65">
        <v>4</v>
      </c>
      <c r="F9" s="65">
        <v>5</v>
      </c>
      <c r="G9" s="65">
        <v>6</v>
      </c>
    </row>
    <row r="10" spans="1:7" ht="26.4">
      <c r="A10" s="66" t="s">
        <v>227</v>
      </c>
      <c r="B10" s="61"/>
      <c r="C10" s="61"/>
      <c r="D10" s="61"/>
      <c r="E10" s="68">
        <f>E11+E40+E49+E64+E86+E132+E146+E156</f>
        <v>76538296.710000008</v>
      </c>
      <c r="F10" s="68">
        <f>F11+F40+F49+F64+F86+F132+F146+F156</f>
        <v>3000000</v>
      </c>
      <c r="G10" s="68">
        <f>G11+G40+G49+G64+G86+G132+G146+G156</f>
        <v>79538296.710000008</v>
      </c>
    </row>
    <row r="11" spans="1:7">
      <c r="A11" s="66" t="s">
        <v>152</v>
      </c>
      <c r="B11" s="61" t="s">
        <v>153</v>
      </c>
      <c r="C11" s="61"/>
      <c r="D11" s="61"/>
      <c r="E11" s="68">
        <f>E12+E17+E27+E32</f>
        <v>12538467</v>
      </c>
      <c r="F11" s="68">
        <f t="shared" ref="F11:G11" si="0">F12+F17+F27+F32</f>
        <v>0</v>
      </c>
      <c r="G11" s="68">
        <f t="shared" si="0"/>
        <v>12538467</v>
      </c>
    </row>
    <row r="12" spans="1:7" ht="39.6">
      <c r="A12" s="83" t="s">
        <v>251</v>
      </c>
      <c r="B12" s="84" t="s">
        <v>252</v>
      </c>
      <c r="C12" s="84"/>
      <c r="D12" s="84"/>
      <c r="E12" s="68">
        <f t="shared" ref="E12:G15" si="1">E13</f>
        <v>421200</v>
      </c>
      <c r="F12" s="68">
        <f t="shared" si="1"/>
        <v>0</v>
      </c>
      <c r="G12" s="68">
        <f t="shared" si="1"/>
        <v>421200</v>
      </c>
    </row>
    <row r="13" spans="1:7" ht="52.8">
      <c r="A13" s="66" t="s">
        <v>269</v>
      </c>
      <c r="B13" s="84" t="s">
        <v>252</v>
      </c>
      <c r="C13" s="84" t="s">
        <v>193</v>
      </c>
      <c r="D13" s="61"/>
      <c r="E13" s="68">
        <f t="shared" si="1"/>
        <v>421200</v>
      </c>
      <c r="F13" s="68">
        <f t="shared" si="1"/>
        <v>0</v>
      </c>
      <c r="G13" s="68">
        <f t="shared" si="1"/>
        <v>421200</v>
      </c>
    </row>
    <row r="14" spans="1:7" ht="26.4">
      <c r="A14" s="92" t="s">
        <v>270</v>
      </c>
      <c r="B14" s="88" t="s">
        <v>252</v>
      </c>
      <c r="C14" s="88" t="s">
        <v>253</v>
      </c>
      <c r="D14" s="88"/>
      <c r="E14" s="87">
        <f t="shared" si="1"/>
        <v>421200</v>
      </c>
      <c r="F14" s="87">
        <f t="shared" si="1"/>
        <v>0</v>
      </c>
      <c r="G14" s="87">
        <f t="shared" si="1"/>
        <v>421200</v>
      </c>
    </row>
    <row r="15" spans="1:7" ht="52.8">
      <c r="A15" s="64" t="s">
        <v>116</v>
      </c>
      <c r="B15" s="88" t="s">
        <v>252</v>
      </c>
      <c r="C15" s="88" t="s">
        <v>253</v>
      </c>
      <c r="D15" s="60" t="s">
        <v>117</v>
      </c>
      <c r="E15" s="87">
        <f t="shared" si="1"/>
        <v>421200</v>
      </c>
      <c r="F15" s="87">
        <f t="shared" si="1"/>
        <v>0</v>
      </c>
      <c r="G15" s="87">
        <f t="shared" si="1"/>
        <v>421200</v>
      </c>
    </row>
    <row r="16" spans="1:7" ht="26.4">
      <c r="A16" s="64" t="s">
        <v>118</v>
      </c>
      <c r="B16" s="88" t="s">
        <v>252</v>
      </c>
      <c r="C16" s="88" t="s">
        <v>253</v>
      </c>
      <c r="D16" s="60" t="s">
        <v>41</v>
      </c>
      <c r="E16" s="87">
        <v>421200</v>
      </c>
      <c r="F16" s="87"/>
      <c r="G16" s="87">
        <f>E16+F16</f>
        <v>421200</v>
      </c>
    </row>
    <row r="17" spans="1:7" ht="52.8">
      <c r="A17" s="66" t="s">
        <v>154</v>
      </c>
      <c r="B17" s="61" t="s">
        <v>155</v>
      </c>
      <c r="C17" s="61"/>
      <c r="D17" s="61"/>
      <c r="E17" s="68">
        <f>E18</f>
        <v>10874000</v>
      </c>
      <c r="F17" s="68">
        <f>F18</f>
        <v>0</v>
      </c>
      <c r="G17" s="68">
        <f>G18</f>
        <v>10874000</v>
      </c>
    </row>
    <row r="18" spans="1:7" ht="52.8">
      <c r="A18" s="66" t="s">
        <v>269</v>
      </c>
      <c r="B18" s="61" t="s">
        <v>155</v>
      </c>
      <c r="C18" s="61" t="s">
        <v>193</v>
      </c>
      <c r="D18" s="61"/>
      <c r="E18" s="68">
        <f>E19+E24</f>
        <v>10874000</v>
      </c>
      <c r="F18" s="68">
        <f>F19+F24</f>
        <v>0</v>
      </c>
      <c r="G18" s="68">
        <f>G19+G24</f>
        <v>10874000</v>
      </c>
    </row>
    <row r="19" spans="1:7">
      <c r="A19" s="64" t="s">
        <v>115</v>
      </c>
      <c r="B19" s="60" t="s">
        <v>155</v>
      </c>
      <c r="C19" s="60" t="s">
        <v>194</v>
      </c>
      <c r="D19" s="60"/>
      <c r="E19" s="87">
        <f>E20+E22</f>
        <v>9936000</v>
      </c>
      <c r="F19" s="87">
        <f>F20+F22</f>
        <v>0</v>
      </c>
      <c r="G19" s="87">
        <f>G20+G22</f>
        <v>9936000</v>
      </c>
    </row>
    <row r="20" spans="1:7" ht="52.8">
      <c r="A20" s="64" t="s">
        <v>116</v>
      </c>
      <c r="B20" s="60" t="s">
        <v>155</v>
      </c>
      <c r="C20" s="60" t="s">
        <v>194</v>
      </c>
      <c r="D20" s="60" t="s">
        <v>117</v>
      </c>
      <c r="E20" s="87">
        <f>E21</f>
        <v>7226000</v>
      </c>
      <c r="F20" s="87">
        <f>F21</f>
        <v>0</v>
      </c>
      <c r="G20" s="87">
        <f>G21</f>
        <v>7226000</v>
      </c>
    </row>
    <row r="21" spans="1:7" ht="27">
      <c r="A21" s="72" t="s">
        <v>118</v>
      </c>
      <c r="B21" s="60" t="s">
        <v>155</v>
      </c>
      <c r="C21" s="60" t="s">
        <v>194</v>
      </c>
      <c r="D21" s="60" t="s">
        <v>41</v>
      </c>
      <c r="E21" s="87">
        <v>7226000</v>
      </c>
      <c r="F21" s="87"/>
      <c r="G21" s="87">
        <f>E21+F21</f>
        <v>7226000</v>
      </c>
    </row>
    <row r="22" spans="1:7" ht="26.4">
      <c r="A22" s="74" t="s">
        <v>119</v>
      </c>
      <c r="B22" s="60" t="s">
        <v>155</v>
      </c>
      <c r="C22" s="60" t="s">
        <v>194</v>
      </c>
      <c r="D22" s="60" t="s">
        <v>120</v>
      </c>
      <c r="E22" s="87">
        <f>E23</f>
        <v>2710000</v>
      </c>
      <c r="F22" s="87">
        <f>F23</f>
        <v>0</v>
      </c>
      <c r="G22" s="87">
        <f>G23</f>
        <v>2710000</v>
      </c>
    </row>
    <row r="23" spans="1:7" ht="26.4">
      <c r="A23" s="64" t="s">
        <v>121</v>
      </c>
      <c r="B23" s="60" t="s">
        <v>155</v>
      </c>
      <c r="C23" s="60" t="s">
        <v>194</v>
      </c>
      <c r="D23" s="60" t="s">
        <v>122</v>
      </c>
      <c r="E23" s="87">
        <v>2710000</v>
      </c>
      <c r="F23" s="87"/>
      <c r="G23" s="87">
        <v>2710000</v>
      </c>
    </row>
    <row r="24" spans="1:7">
      <c r="A24" s="64" t="s">
        <v>123</v>
      </c>
      <c r="B24" s="60" t="s">
        <v>155</v>
      </c>
      <c r="C24" s="60" t="s">
        <v>195</v>
      </c>
      <c r="D24" s="60"/>
      <c r="E24" s="87">
        <f t="shared" ref="E24:G25" si="2">E25</f>
        <v>938000</v>
      </c>
      <c r="F24" s="87">
        <f t="shared" si="2"/>
        <v>0</v>
      </c>
      <c r="G24" s="87">
        <f t="shared" si="2"/>
        <v>938000</v>
      </c>
    </row>
    <row r="25" spans="1:7" ht="52.8">
      <c r="A25" s="64" t="s">
        <v>116</v>
      </c>
      <c r="B25" s="60" t="s">
        <v>155</v>
      </c>
      <c r="C25" s="60" t="s">
        <v>195</v>
      </c>
      <c r="D25" s="60" t="s">
        <v>117</v>
      </c>
      <c r="E25" s="87">
        <f t="shared" si="2"/>
        <v>938000</v>
      </c>
      <c r="F25" s="87">
        <f t="shared" si="2"/>
        <v>0</v>
      </c>
      <c r="G25" s="87">
        <f t="shared" si="2"/>
        <v>938000</v>
      </c>
    </row>
    <row r="26" spans="1:7" ht="27">
      <c r="A26" s="72" t="s">
        <v>118</v>
      </c>
      <c r="B26" s="60" t="s">
        <v>155</v>
      </c>
      <c r="C26" s="60" t="s">
        <v>195</v>
      </c>
      <c r="D26" s="60" t="s">
        <v>41</v>
      </c>
      <c r="E26" s="87">
        <v>938000</v>
      </c>
      <c r="F26" s="87"/>
      <c r="G26" s="87">
        <f>E26+F26</f>
        <v>938000</v>
      </c>
    </row>
    <row r="27" spans="1:7">
      <c r="A27" s="114" t="s">
        <v>330</v>
      </c>
      <c r="B27" s="61" t="s">
        <v>331</v>
      </c>
      <c r="C27" s="61"/>
      <c r="D27" s="61"/>
      <c r="E27" s="68">
        <f>E28</f>
        <v>410610</v>
      </c>
      <c r="F27" s="68">
        <f t="shared" ref="F27:G30" si="3">F28</f>
        <v>0</v>
      </c>
      <c r="G27" s="68">
        <f t="shared" si="3"/>
        <v>410610</v>
      </c>
    </row>
    <row r="28" spans="1:7" ht="52.8">
      <c r="A28" s="66" t="s">
        <v>269</v>
      </c>
      <c r="B28" s="84" t="s">
        <v>331</v>
      </c>
      <c r="C28" s="84" t="s">
        <v>193</v>
      </c>
      <c r="D28" s="60"/>
      <c r="E28" s="87">
        <f>E29</f>
        <v>410610</v>
      </c>
      <c r="F28" s="87">
        <f t="shared" si="3"/>
        <v>0</v>
      </c>
      <c r="G28" s="87">
        <f t="shared" si="3"/>
        <v>410610</v>
      </c>
    </row>
    <row r="29" spans="1:7">
      <c r="A29" s="64" t="s">
        <v>311</v>
      </c>
      <c r="B29" s="60" t="s">
        <v>331</v>
      </c>
      <c r="C29" s="60" t="s">
        <v>312</v>
      </c>
      <c r="D29" s="60"/>
      <c r="E29" s="87">
        <f>E30</f>
        <v>410610</v>
      </c>
      <c r="F29" s="87">
        <f t="shared" si="3"/>
        <v>0</v>
      </c>
      <c r="G29" s="87">
        <f t="shared" si="3"/>
        <v>410610</v>
      </c>
    </row>
    <row r="30" spans="1:7" ht="26.4">
      <c r="A30" s="74" t="s">
        <v>119</v>
      </c>
      <c r="B30" s="60" t="s">
        <v>331</v>
      </c>
      <c r="C30" s="60" t="s">
        <v>312</v>
      </c>
      <c r="D30" s="60" t="s">
        <v>120</v>
      </c>
      <c r="E30" s="87">
        <f>E31</f>
        <v>410610</v>
      </c>
      <c r="F30" s="87">
        <f t="shared" si="3"/>
        <v>0</v>
      </c>
      <c r="G30" s="87">
        <f t="shared" si="3"/>
        <v>410610</v>
      </c>
    </row>
    <row r="31" spans="1:7" ht="26.4">
      <c r="A31" s="64" t="s">
        <v>121</v>
      </c>
      <c r="B31" s="60" t="s">
        <v>331</v>
      </c>
      <c r="C31" s="60" t="s">
        <v>312</v>
      </c>
      <c r="D31" s="60" t="s">
        <v>122</v>
      </c>
      <c r="E31" s="87">
        <v>410610</v>
      </c>
      <c r="F31" s="87"/>
      <c r="G31" s="87">
        <f>E31+F31</f>
        <v>410610</v>
      </c>
    </row>
    <row r="32" spans="1:7">
      <c r="A32" s="66" t="s">
        <v>236</v>
      </c>
      <c r="B32" s="61" t="s">
        <v>237</v>
      </c>
      <c r="C32" s="61"/>
      <c r="D32" s="61"/>
      <c r="E32" s="68">
        <f t="shared" ref="E32:G38" si="4">E33</f>
        <v>832657</v>
      </c>
      <c r="F32" s="68">
        <f t="shared" si="4"/>
        <v>0</v>
      </c>
      <c r="G32" s="68">
        <f t="shared" si="4"/>
        <v>832657</v>
      </c>
    </row>
    <row r="33" spans="1:7" ht="52.8">
      <c r="A33" s="66" t="s">
        <v>269</v>
      </c>
      <c r="B33" s="61" t="s">
        <v>237</v>
      </c>
      <c r="C33" s="61" t="s">
        <v>193</v>
      </c>
      <c r="D33" s="61"/>
      <c r="E33" s="68">
        <f>E34+E37</f>
        <v>832657</v>
      </c>
      <c r="F33" s="68">
        <f t="shared" ref="F33:G33" si="5">F34+F37</f>
        <v>0</v>
      </c>
      <c r="G33" s="68">
        <f t="shared" si="5"/>
        <v>832657</v>
      </c>
    </row>
    <row r="34" spans="1:7">
      <c r="A34" s="64" t="s">
        <v>311</v>
      </c>
      <c r="B34" s="60" t="s">
        <v>237</v>
      </c>
      <c r="C34" s="60" t="s">
        <v>312</v>
      </c>
      <c r="D34" s="61"/>
      <c r="E34" s="87">
        <f>E35</f>
        <v>732657</v>
      </c>
      <c r="F34" s="87">
        <f>F35</f>
        <v>0</v>
      </c>
      <c r="G34" s="87">
        <f>G35</f>
        <v>732657</v>
      </c>
    </row>
    <row r="35" spans="1:7">
      <c r="A35" s="64" t="s">
        <v>127</v>
      </c>
      <c r="B35" s="60" t="s">
        <v>237</v>
      </c>
      <c r="C35" s="60" t="s">
        <v>312</v>
      </c>
      <c r="D35" s="60" t="s">
        <v>124</v>
      </c>
      <c r="E35" s="107">
        <f>E36</f>
        <v>732657</v>
      </c>
      <c r="F35" s="107">
        <f t="shared" ref="F35:G35" si="6">F36</f>
        <v>0</v>
      </c>
      <c r="G35" s="107">
        <f t="shared" si="6"/>
        <v>732657</v>
      </c>
    </row>
    <row r="36" spans="1:7">
      <c r="A36" s="64" t="s">
        <v>313</v>
      </c>
      <c r="B36" s="60" t="s">
        <v>237</v>
      </c>
      <c r="C36" s="60" t="s">
        <v>312</v>
      </c>
      <c r="D36" s="60" t="s">
        <v>314</v>
      </c>
      <c r="E36" s="107">
        <v>732657</v>
      </c>
      <c r="F36" s="107"/>
      <c r="G36" s="107">
        <f>E36+F36</f>
        <v>732657</v>
      </c>
    </row>
    <row r="37" spans="1:7">
      <c r="A37" s="64" t="s">
        <v>271</v>
      </c>
      <c r="B37" s="60" t="s">
        <v>237</v>
      </c>
      <c r="C37" s="60" t="s">
        <v>196</v>
      </c>
      <c r="D37" s="60"/>
      <c r="E37" s="87">
        <f t="shared" si="4"/>
        <v>100000</v>
      </c>
      <c r="F37" s="87">
        <f t="shared" si="4"/>
        <v>0</v>
      </c>
      <c r="G37" s="87">
        <f t="shared" si="4"/>
        <v>100000</v>
      </c>
    </row>
    <row r="38" spans="1:7">
      <c r="A38" s="64" t="s">
        <v>266</v>
      </c>
      <c r="B38" s="60" t="s">
        <v>237</v>
      </c>
      <c r="C38" s="60" t="s">
        <v>196</v>
      </c>
      <c r="D38" s="60" t="s">
        <v>124</v>
      </c>
      <c r="E38" s="87">
        <f t="shared" si="4"/>
        <v>100000</v>
      </c>
      <c r="F38" s="87">
        <f t="shared" si="4"/>
        <v>0</v>
      </c>
      <c r="G38" s="87">
        <f t="shared" si="4"/>
        <v>100000</v>
      </c>
    </row>
    <row r="39" spans="1:7">
      <c r="A39" s="64" t="s">
        <v>125</v>
      </c>
      <c r="B39" s="60" t="s">
        <v>237</v>
      </c>
      <c r="C39" s="60" t="s">
        <v>196</v>
      </c>
      <c r="D39" s="60" t="s">
        <v>126</v>
      </c>
      <c r="E39" s="87">
        <v>100000</v>
      </c>
      <c r="F39" s="87"/>
      <c r="G39" s="107">
        <f>E39+F39</f>
        <v>100000</v>
      </c>
    </row>
    <row r="40" spans="1:7">
      <c r="A40" s="66" t="s">
        <v>156</v>
      </c>
      <c r="B40" s="61" t="s">
        <v>157</v>
      </c>
      <c r="C40" s="61"/>
      <c r="D40" s="61"/>
      <c r="E40" s="68">
        <f t="shared" ref="E40:G43" si="7">E41</f>
        <v>1029562</v>
      </c>
      <c r="F40" s="68">
        <f t="shared" si="7"/>
        <v>0</v>
      </c>
      <c r="G40" s="68">
        <f t="shared" si="7"/>
        <v>1029562</v>
      </c>
    </row>
    <row r="41" spans="1:7">
      <c r="A41" s="64" t="s">
        <v>158</v>
      </c>
      <c r="B41" s="60" t="s">
        <v>159</v>
      </c>
      <c r="C41" s="60"/>
      <c r="D41" s="60"/>
      <c r="E41" s="87">
        <f t="shared" si="7"/>
        <v>1029562</v>
      </c>
      <c r="F41" s="87">
        <f t="shared" si="7"/>
        <v>0</v>
      </c>
      <c r="G41" s="87">
        <f t="shared" si="7"/>
        <v>1029562</v>
      </c>
    </row>
    <row r="42" spans="1:7" ht="27">
      <c r="A42" s="94" t="s">
        <v>144</v>
      </c>
      <c r="B42" s="60" t="s">
        <v>159</v>
      </c>
      <c r="C42" s="60" t="s">
        <v>197</v>
      </c>
      <c r="D42" s="60"/>
      <c r="E42" s="87">
        <f t="shared" si="7"/>
        <v>1029562</v>
      </c>
      <c r="F42" s="87">
        <f t="shared" si="7"/>
        <v>0</v>
      </c>
      <c r="G42" s="87">
        <f t="shared" si="7"/>
        <v>1029562</v>
      </c>
    </row>
    <row r="43" spans="1:7">
      <c r="A43" s="94" t="s">
        <v>145</v>
      </c>
      <c r="B43" s="60" t="s">
        <v>159</v>
      </c>
      <c r="C43" s="60" t="s">
        <v>198</v>
      </c>
      <c r="D43" s="60"/>
      <c r="E43" s="87">
        <f t="shared" si="7"/>
        <v>1029562</v>
      </c>
      <c r="F43" s="87">
        <f t="shared" si="7"/>
        <v>0</v>
      </c>
      <c r="G43" s="87">
        <f t="shared" si="7"/>
        <v>1029562</v>
      </c>
    </row>
    <row r="44" spans="1:7" ht="26.4">
      <c r="A44" s="95" t="s">
        <v>146</v>
      </c>
      <c r="B44" s="60" t="s">
        <v>159</v>
      </c>
      <c r="C44" s="60" t="s">
        <v>199</v>
      </c>
      <c r="D44" s="60"/>
      <c r="E44" s="87">
        <f>E45+E47</f>
        <v>1029562</v>
      </c>
      <c r="F44" s="87">
        <f>F45+F47</f>
        <v>0</v>
      </c>
      <c r="G44" s="87">
        <f>G45+G47</f>
        <v>1029562</v>
      </c>
    </row>
    <row r="45" spans="1:7" ht="52.8">
      <c r="A45" s="64" t="s">
        <v>116</v>
      </c>
      <c r="B45" s="60" t="s">
        <v>159</v>
      </c>
      <c r="C45" s="60" t="s">
        <v>199</v>
      </c>
      <c r="D45" s="60" t="s">
        <v>117</v>
      </c>
      <c r="E45" s="87">
        <f>E46</f>
        <v>780000</v>
      </c>
      <c r="F45" s="87">
        <f>F46</f>
        <v>0</v>
      </c>
      <c r="G45" s="87">
        <f>G46</f>
        <v>780000</v>
      </c>
    </row>
    <row r="46" spans="1:7" ht="27">
      <c r="A46" s="72" t="s">
        <v>118</v>
      </c>
      <c r="B46" s="60" t="s">
        <v>159</v>
      </c>
      <c r="C46" s="60" t="s">
        <v>199</v>
      </c>
      <c r="D46" s="60" t="s">
        <v>41</v>
      </c>
      <c r="E46" s="87">
        <v>780000</v>
      </c>
      <c r="F46" s="87"/>
      <c r="G46" s="87">
        <f>E46+F46</f>
        <v>780000</v>
      </c>
    </row>
    <row r="47" spans="1:7" ht="26.4">
      <c r="A47" s="64" t="s">
        <v>119</v>
      </c>
      <c r="B47" s="60" t="s">
        <v>159</v>
      </c>
      <c r="C47" s="60" t="s">
        <v>199</v>
      </c>
      <c r="D47" s="60" t="s">
        <v>120</v>
      </c>
      <c r="E47" s="87">
        <f>E48</f>
        <v>249562</v>
      </c>
      <c r="F47" s="87">
        <f>F48</f>
        <v>0</v>
      </c>
      <c r="G47" s="87">
        <f>G48</f>
        <v>249562</v>
      </c>
    </row>
    <row r="48" spans="1:7" ht="26.4">
      <c r="A48" s="64" t="s">
        <v>121</v>
      </c>
      <c r="B48" s="60" t="s">
        <v>159</v>
      </c>
      <c r="C48" s="60" t="s">
        <v>199</v>
      </c>
      <c r="D48" s="60" t="s">
        <v>122</v>
      </c>
      <c r="E48" s="87">
        <v>249562</v>
      </c>
      <c r="F48" s="87"/>
      <c r="G48" s="87">
        <f>E48+F48</f>
        <v>249562</v>
      </c>
    </row>
    <row r="49" spans="1:7" ht="26.4">
      <c r="A49" s="66" t="s">
        <v>160</v>
      </c>
      <c r="B49" s="61" t="s">
        <v>161</v>
      </c>
      <c r="C49" s="61"/>
      <c r="D49" s="61"/>
      <c r="E49" s="68">
        <f>E50+E55</f>
        <v>70000</v>
      </c>
      <c r="F49" s="68">
        <f>F50+F55</f>
        <v>0</v>
      </c>
      <c r="G49" s="68">
        <f>G50+G55</f>
        <v>70000</v>
      </c>
    </row>
    <row r="50" spans="1:7" ht="39.6">
      <c r="A50" s="66" t="s">
        <v>162</v>
      </c>
      <c r="B50" s="61" t="s">
        <v>163</v>
      </c>
      <c r="C50" s="61"/>
      <c r="D50" s="61"/>
      <c r="E50" s="68">
        <f t="shared" ref="E50:G53" si="8">E51</f>
        <v>45000</v>
      </c>
      <c r="F50" s="68">
        <f t="shared" si="8"/>
        <v>0</v>
      </c>
      <c r="G50" s="68">
        <f t="shared" si="8"/>
        <v>45000</v>
      </c>
    </row>
    <row r="51" spans="1:7" ht="26.4">
      <c r="A51" s="62" t="s">
        <v>217</v>
      </c>
      <c r="B51" s="61" t="s">
        <v>163</v>
      </c>
      <c r="C51" s="61" t="s">
        <v>213</v>
      </c>
      <c r="D51" s="61"/>
      <c r="E51" s="68">
        <f t="shared" si="8"/>
        <v>45000</v>
      </c>
      <c r="F51" s="68">
        <f t="shared" si="8"/>
        <v>0</v>
      </c>
      <c r="G51" s="68">
        <f t="shared" si="8"/>
        <v>45000</v>
      </c>
    </row>
    <row r="52" spans="1:7" ht="39.6">
      <c r="A52" s="64" t="s">
        <v>215</v>
      </c>
      <c r="B52" s="60" t="s">
        <v>163</v>
      </c>
      <c r="C52" s="60" t="s">
        <v>216</v>
      </c>
      <c r="D52" s="60"/>
      <c r="E52" s="87">
        <f t="shared" si="8"/>
        <v>45000</v>
      </c>
      <c r="F52" s="87">
        <f t="shared" si="8"/>
        <v>0</v>
      </c>
      <c r="G52" s="87">
        <f t="shared" si="8"/>
        <v>45000</v>
      </c>
    </row>
    <row r="53" spans="1:7" ht="26.4">
      <c r="A53" s="74" t="s">
        <v>119</v>
      </c>
      <c r="B53" s="60" t="s">
        <v>163</v>
      </c>
      <c r="C53" s="60" t="s">
        <v>216</v>
      </c>
      <c r="D53" s="60" t="s">
        <v>120</v>
      </c>
      <c r="E53" s="87">
        <f t="shared" si="8"/>
        <v>45000</v>
      </c>
      <c r="F53" s="87">
        <f t="shared" si="8"/>
        <v>0</v>
      </c>
      <c r="G53" s="87">
        <f t="shared" si="8"/>
        <v>45000</v>
      </c>
    </row>
    <row r="54" spans="1:7" ht="26.4">
      <c r="A54" s="64" t="s">
        <v>121</v>
      </c>
      <c r="B54" s="60" t="s">
        <v>163</v>
      </c>
      <c r="C54" s="60" t="s">
        <v>216</v>
      </c>
      <c r="D54" s="60" t="s">
        <v>122</v>
      </c>
      <c r="E54" s="87">
        <v>45000</v>
      </c>
      <c r="F54" s="87"/>
      <c r="G54" s="87">
        <f>E54+F54</f>
        <v>45000</v>
      </c>
    </row>
    <row r="55" spans="1:7" ht="26.4">
      <c r="A55" s="66" t="s">
        <v>272</v>
      </c>
      <c r="B55" s="61" t="s">
        <v>273</v>
      </c>
      <c r="C55" s="61"/>
      <c r="D55" s="61"/>
      <c r="E55" s="68">
        <f>E56+E60</f>
        <v>25000</v>
      </c>
      <c r="F55" s="68">
        <f>F56+F60</f>
        <v>0</v>
      </c>
      <c r="G55" s="68">
        <f>G56+G60</f>
        <v>25000</v>
      </c>
    </row>
    <row r="56" spans="1:7" ht="52.8">
      <c r="A56" s="66" t="s">
        <v>274</v>
      </c>
      <c r="B56" s="61" t="s">
        <v>273</v>
      </c>
      <c r="C56" s="61" t="s">
        <v>275</v>
      </c>
      <c r="D56" s="61"/>
      <c r="E56" s="68">
        <f t="shared" ref="E56:G58" si="9">E57</f>
        <v>15000</v>
      </c>
      <c r="F56" s="68">
        <f t="shared" si="9"/>
        <v>0</v>
      </c>
      <c r="G56" s="68">
        <f t="shared" si="9"/>
        <v>15000</v>
      </c>
    </row>
    <row r="57" spans="1:7" ht="66">
      <c r="A57" s="63" t="s">
        <v>276</v>
      </c>
      <c r="B57" s="60" t="s">
        <v>273</v>
      </c>
      <c r="C57" s="60" t="s">
        <v>277</v>
      </c>
      <c r="D57" s="60"/>
      <c r="E57" s="87">
        <f t="shared" si="9"/>
        <v>15000</v>
      </c>
      <c r="F57" s="87">
        <f t="shared" si="9"/>
        <v>0</v>
      </c>
      <c r="G57" s="87">
        <f t="shared" si="9"/>
        <v>15000</v>
      </c>
    </row>
    <row r="58" spans="1:7" ht="26.4">
      <c r="A58" s="64" t="s">
        <v>119</v>
      </c>
      <c r="B58" s="60" t="s">
        <v>273</v>
      </c>
      <c r="C58" s="60" t="s">
        <v>277</v>
      </c>
      <c r="D58" s="60" t="s">
        <v>120</v>
      </c>
      <c r="E58" s="87">
        <f t="shared" si="9"/>
        <v>15000</v>
      </c>
      <c r="F58" s="87">
        <f t="shared" si="9"/>
        <v>0</v>
      </c>
      <c r="G58" s="87">
        <f t="shared" si="9"/>
        <v>15000</v>
      </c>
    </row>
    <row r="59" spans="1:7" ht="26.4">
      <c r="A59" s="64" t="s">
        <v>121</v>
      </c>
      <c r="B59" s="60" t="s">
        <v>273</v>
      </c>
      <c r="C59" s="60" t="s">
        <v>277</v>
      </c>
      <c r="D59" s="60" t="s">
        <v>122</v>
      </c>
      <c r="E59" s="87">
        <v>15000</v>
      </c>
      <c r="F59" s="87"/>
      <c r="G59" s="87">
        <f>E59+F59</f>
        <v>15000</v>
      </c>
    </row>
    <row r="60" spans="1:7" ht="26.4">
      <c r="A60" s="62" t="s">
        <v>217</v>
      </c>
      <c r="B60" s="61" t="s">
        <v>273</v>
      </c>
      <c r="C60" s="61" t="s">
        <v>213</v>
      </c>
      <c r="D60" s="61"/>
      <c r="E60" s="68">
        <f t="shared" ref="E60:G62" si="10">E61</f>
        <v>10000</v>
      </c>
      <c r="F60" s="68">
        <f t="shared" si="10"/>
        <v>0</v>
      </c>
      <c r="G60" s="68">
        <f t="shared" si="10"/>
        <v>10000</v>
      </c>
    </row>
    <row r="61" spans="1:7" ht="26.4">
      <c r="A61" s="64" t="s">
        <v>278</v>
      </c>
      <c r="B61" s="60" t="s">
        <v>273</v>
      </c>
      <c r="C61" s="60" t="s">
        <v>279</v>
      </c>
      <c r="D61" s="60"/>
      <c r="E61" s="87">
        <f t="shared" si="10"/>
        <v>10000</v>
      </c>
      <c r="F61" s="87">
        <f t="shared" si="10"/>
        <v>0</v>
      </c>
      <c r="G61" s="87">
        <f t="shared" si="10"/>
        <v>10000</v>
      </c>
    </row>
    <row r="62" spans="1:7" ht="26.4">
      <c r="A62" s="64" t="s">
        <v>119</v>
      </c>
      <c r="B62" s="60" t="s">
        <v>273</v>
      </c>
      <c r="C62" s="60" t="s">
        <v>279</v>
      </c>
      <c r="D62" s="60" t="s">
        <v>120</v>
      </c>
      <c r="E62" s="87">
        <f t="shared" si="10"/>
        <v>10000</v>
      </c>
      <c r="F62" s="87">
        <f t="shared" si="10"/>
        <v>0</v>
      </c>
      <c r="G62" s="87">
        <f t="shared" si="10"/>
        <v>10000</v>
      </c>
    </row>
    <row r="63" spans="1:7" ht="26.4">
      <c r="A63" s="64" t="s">
        <v>121</v>
      </c>
      <c r="B63" s="60" t="s">
        <v>273</v>
      </c>
      <c r="C63" s="60" t="s">
        <v>279</v>
      </c>
      <c r="D63" s="60" t="s">
        <v>122</v>
      </c>
      <c r="E63" s="87">
        <v>10000</v>
      </c>
      <c r="F63" s="87"/>
      <c r="G63" s="87">
        <f>E63+F63</f>
        <v>10000</v>
      </c>
    </row>
    <row r="64" spans="1:7">
      <c r="A64" s="62" t="s">
        <v>164</v>
      </c>
      <c r="B64" s="61" t="s">
        <v>165</v>
      </c>
      <c r="C64" s="61"/>
      <c r="D64" s="61"/>
      <c r="E64" s="68">
        <f>E65+E73</f>
        <v>1491500</v>
      </c>
      <c r="F64" s="68">
        <f>F65+F73</f>
        <v>0</v>
      </c>
      <c r="G64" s="68">
        <f>G65+G73</f>
        <v>1491500</v>
      </c>
    </row>
    <row r="65" spans="1:7">
      <c r="A65" s="62" t="s">
        <v>166</v>
      </c>
      <c r="B65" s="61" t="s">
        <v>167</v>
      </c>
      <c r="C65" s="61"/>
      <c r="D65" s="61"/>
      <c r="E65" s="68">
        <f>E66</f>
        <v>756000</v>
      </c>
      <c r="F65" s="68">
        <f>F66</f>
        <v>0</v>
      </c>
      <c r="G65" s="68">
        <f>G66</f>
        <v>756000</v>
      </c>
    </row>
    <row r="66" spans="1:7" ht="52.8">
      <c r="A66" s="62" t="s">
        <v>228</v>
      </c>
      <c r="B66" s="61" t="s">
        <v>167</v>
      </c>
      <c r="C66" s="61" t="s">
        <v>222</v>
      </c>
      <c r="D66" s="61"/>
      <c r="E66" s="68">
        <f>E67+E70</f>
        <v>756000</v>
      </c>
      <c r="F66" s="68">
        <f>F67+F70</f>
        <v>0</v>
      </c>
      <c r="G66" s="68">
        <f>G67+G70</f>
        <v>756000</v>
      </c>
    </row>
    <row r="67" spans="1:7" ht="52.8">
      <c r="A67" s="63" t="s">
        <v>232</v>
      </c>
      <c r="B67" s="60" t="s">
        <v>167</v>
      </c>
      <c r="C67" s="60" t="s">
        <v>230</v>
      </c>
      <c r="D67" s="60"/>
      <c r="E67" s="87">
        <f t="shared" ref="E67:G68" si="11">E68</f>
        <v>200000</v>
      </c>
      <c r="F67" s="87">
        <f t="shared" si="11"/>
        <v>0</v>
      </c>
      <c r="G67" s="87">
        <f t="shared" si="11"/>
        <v>200000</v>
      </c>
    </row>
    <row r="68" spans="1:7" ht="26.4">
      <c r="A68" s="74" t="s">
        <v>119</v>
      </c>
      <c r="B68" s="60" t="s">
        <v>167</v>
      </c>
      <c r="C68" s="60" t="s">
        <v>230</v>
      </c>
      <c r="D68" s="60" t="s">
        <v>120</v>
      </c>
      <c r="E68" s="87">
        <f t="shared" si="11"/>
        <v>200000</v>
      </c>
      <c r="F68" s="87">
        <f t="shared" si="11"/>
        <v>0</v>
      </c>
      <c r="G68" s="87">
        <f t="shared" si="11"/>
        <v>200000</v>
      </c>
    </row>
    <row r="69" spans="1:7" ht="26.4">
      <c r="A69" s="64" t="s">
        <v>121</v>
      </c>
      <c r="B69" s="60" t="s">
        <v>167</v>
      </c>
      <c r="C69" s="60" t="s">
        <v>230</v>
      </c>
      <c r="D69" s="60" t="s">
        <v>122</v>
      </c>
      <c r="E69" s="87">
        <v>200000</v>
      </c>
      <c r="F69" s="87"/>
      <c r="G69" s="87">
        <f>E69+F69</f>
        <v>200000</v>
      </c>
    </row>
    <row r="70" spans="1:7">
      <c r="A70" s="63" t="s">
        <v>229</v>
      </c>
      <c r="B70" s="60" t="s">
        <v>167</v>
      </c>
      <c r="C70" s="60" t="s">
        <v>231</v>
      </c>
      <c r="D70" s="60"/>
      <c r="E70" s="87">
        <f t="shared" ref="E70:G71" si="12">E71</f>
        <v>556000</v>
      </c>
      <c r="F70" s="87">
        <f t="shared" si="12"/>
        <v>0</v>
      </c>
      <c r="G70" s="87">
        <f t="shared" si="12"/>
        <v>556000</v>
      </c>
    </row>
    <row r="71" spans="1:7" ht="26.4">
      <c r="A71" s="74" t="s">
        <v>119</v>
      </c>
      <c r="B71" s="60" t="s">
        <v>167</v>
      </c>
      <c r="C71" s="60" t="s">
        <v>231</v>
      </c>
      <c r="D71" s="60" t="s">
        <v>120</v>
      </c>
      <c r="E71" s="87">
        <f t="shared" si="12"/>
        <v>556000</v>
      </c>
      <c r="F71" s="87">
        <f t="shared" si="12"/>
        <v>0</v>
      </c>
      <c r="G71" s="87">
        <f t="shared" si="12"/>
        <v>556000</v>
      </c>
    </row>
    <row r="72" spans="1:7" ht="26.4">
      <c r="A72" s="64" t="s">
        <v>121</v>
      </c>
      <c r="B72" s="60" t="s">
        <v>167</v>
      </c>
      <c r="C72" s="60" t="s">
        <v>231</v>
      </c>
      <c r="D72" s="60" t="s">
        <v>122</v>
      </c>
      <c r="E72" s="87">
        <v>556000</v>
      </c>
      <c r="F72" s="87"/>
      <c r="G72" s="87">
        <f>E72+F72</f>
        <v>556000</v>
      </c>
    </row>
    <row r="73" spans="1:7">
      <c r="A73" s="62" t="s">
        <v>168</v>
      </c>
      <c r="B73" s="61" t="s">
        <v>169</v>
      </c>
      <c r="C73" s="61"/>
      <c r="D73" s="61"/>
      <c r="E73" s="68">
        <f>E74+E78+E82</f>
        <v>735500</v>
      </c>
      <c r="F73" s="68">
        <f>F74+F78+F82</f>
        <v>0</v>
      </c>
      <c r="G73" s="68">
        <f>G74+G78+G82</f>
        <v>735500</v>
      </c>
    </row>
    <row r="74" spans="1:7" ht="39.6">
      <c r="A74" s="62" t="s">
        <v>280</v>
      </c>
      <c r="B74" s="61" t="s">
        <v>169</v>
      </c>
      <c r="C74" s="61" t="s">
        <v>225</v>
      </c>
      <c r="D74" s="61"/>
      <c r="E74" s="68">
        <f t="shared" ref="E74:G76" si="13">E75</f>
        <v>100500</v>
      </c>
      <c r="F74" s="68">
        <f t="shared" si="13"/>
        <v>0</v>
      </c>
      <c r="G74" s="68">
        <f t="shared" si="13"/>
        <v>100500</v>
      </c>
    </row>
    <row r="75" spans="1:7" ht="43.5" customHeight="1">
      <c r="A75" s="63" t="s">
        <v>281</v>
      </c>
      <c r="B75" s="60" t="s">
        <v>169</v>
      </c>
      <c r="C75" s="60" t="s">
        <v>226</v>
      </c>
      <c r="D75" s="60"/>
      <c r="E75" s="87">
        <f t="shared" si="13"/>
        <v>100500</v>
      </c>
      <c r="F75" s="87">
        <f t="shared" si="13"/>
        <v>0</v>
      </c>
      <c r="G75" s="87">
        <f t="shared" si="13"/>
        <v>100500</v>
      </c>
    </row>
    <row r="76" spans="1:7" ht="26.4">
      <c r="A76" s="74" t="s">
        <v>119</v>
      </c>
      <c r="B76" s="60" t="s">
        <v>169</v>
      </c>
      <c r="C76" s="60" t="s">
        <v>226</v>
      </c>
      <c r="D76" s="60" t="s">
        <v>120</v>
      </c>
      <c r="E76" s="87">
        <f t="shared" si="13"/>
        <v>100500</v>
      </c>
      <c r="F76" s="87">
        <f t="shared" si="13"/>
        <v>0</v>
      </c>
      <c r="G76" s="87">
        <f t="shared" si="13"/>
        <v>100500</v>
      </c>
    </row>
    <row r="77" spans="1:7" ht="26.4">
      <c r="A77" s="64" t="s">
        <v>121</v>
      </c>
      <c r="B77" s="60" t="s">
        <v>169</v>
      </c>
      <c r="C77" s="60" t="s">
        <v>226</v>
      </c>
      <c r="D77" s="60" t="s">
        <v>122</v>
      </c>
      <c r="E77" s="87">
        <v>100500</v>
      </c>
      <c r="F77" s="87"/>
      <c r="G77" s="87">
        <f>E77+F77</f>
        <v>100500</v>
      </c>
    </row>
    <row r="78" spans="1:7" ht="39.6">
      <c r="A78" s="83" t="s">
        <v>262</v>
      </c>
      <c r="B78" s="84" t="s">
        <v>169</v>
      </c>
      <c r="C78" s="85" t="s">
        <v>282</v>
      </c>
      <c r="D78" s="84"/>
      <c r="E78" s="68">
        <f t="shared" ref="E78:G80" si="14">E79</f>
        <v>590000</v>
      </c>
      <c r="F78" s="68">
        <f t="shared" si="14"/>
        <v>0</v>
      </c>
      <c r="G78" s="68">
        <f t="shared" si="14"/>
        <v>590000</v>
      </c>
    </row>
    <row r="79" spans="1:7" ht="26.4">
      <c r="A79" s="83" t="s">
        <v>263</v>
      </c>
      <c r="B79" s="84" t="s">
        <v>169</v>
      </c>
      <c r="C79" s="86" t="s">
        <v>282</v>
      </c>
      <c r="D79" s="84"/>
      <c r="E79" s="68">
        <f t="shared" si="14"/>
        <v>590000</v>
      </c>
      <c r="F79" s="68">
        <f t="shared" si="14"/>
        <v>0</v>
      </c>
      <c r="G79" s="68">
        <f t="shared" si="14"/>
        <v>590000</v>
      </c>
    </row>
    <row r="80" spans="1:7" ht="26.4">
      <c r="A80" s="74" t="s">
        <v>119</v>
      </c>
      <c r="B80" s="60" t="s">
        <v>169</v>
      </c>
      <c r="C80" s="86" t="s">
        <v>282</v>
      </c>
      <c r="D80" s="60" t="s">
        <v>120</v>
      </c>
      <c r="E80" s="87">
        <f t="shared" si="14"/>
        <v>590000</v>
      </c>
      <c r="F80" s="87">
        <f t="shared" si="14"/>
        <v>0</v>
      </c>
      <c r="G80" s="87">
        <f t="shared" si="14"/>
        <v>590000</v>
      </c>
    </row>
    <row r="81" spans="1:7" ht="26.4">
      <c r="A81" s="64" t="s">
        <v>121</v>
      </c>
      <c r="B81" s="88" t="s">
        <v>169</v>
      </c>
      <c r="C81" s="86" t="s">
        <v>282</v>
      </c>
      <c r="D81" s="88" t="s">
        <v>122</v>
      </c>
      <c r="E81" s="87">
        <v>590000</v>
      </c>
      <c r="F81" s="87"/>
      <c r="G81" s="87">
        <f>E81+F81</f>
        <v>590000</v>
      </c>
    </row>
    <row r="82" spans="1:7" ht="26.4">
      <c r="A82" s="62" t="s">
        <v>217</v>
      </c>
      <c r="B82" s="61" t="s">
        <v>169</v>
      </c>
      <c r="C82" s="61" t="s">
        <v>213</v>
      </c>
      <c r="D82" s="61"/>
      <c r="E82" s="68">
        <f t="shared" ref="E82:G84" si="15">E83</f>
        <v>45000</v>
      </c>
      <c r="F82" s="68">
        <f t="shared" si="15"/>
        <v>0</v>
      </c>
      <c r="G82" s="68">
        <f t="shared" si="15"/>
        <v>45000</v>
      </c>
    </row>
    <row r="83" spans="1:7" ht="26.4">
      <c r="A83" s="64" t="s">
        <v>212</v>
      </c>
      <c r="B83" s="60" t="s">
        <v>169</v>
      </c>
      <c r="C83" s="60" t="s">
        <v>214</v>
      </c>
      <c r="D83" s="60"/>
      <c r="E83" s="87">
        <f t="shared" si="15"/>
        <v>45000</v>
      </c>
      <c r="F83" s="87">
        <f t="shared" si="15"/>
        <v>0</v>
      </c>
      <c r="G83" s="87">
        <f t="shared" si="15"/>
        <v>45000</v>
      </c>
    </row>
    <row r="84" spans="1:7">
      <c r="A84" s="64" t="s">
        <v>127</v>
      </c>
      <c r="B84" s="60" t="s">
        <v>169</v>
      </c>
      <c r="C84" s="60" t="s">
        <v>214</v>
      </c>
      <c r="D84" s="60" t="s">
        <v>124</v>
      </c>
      <c r="E84" s="87">
        <f t="shared" si="15"/>
        <v>45000</v>
      </c>
      <c r="F84" s="87">
        <f t="shared" si="15"/>
        <v>0</v>
      </c>
      <c r="G84" s="87">
        <f t="shared" si="15"/>
        <v>45000</v>
      </c>
    </row>
    <row r="85" spans="1:7" ht="39.6">
      <c r="A85" s="64" t="s">
        <v>128</v>
      </c>
      <c r="B85" s="60" t="s">
        <v>169</v>
      </c>
      <c r="C85" s="60" t="s">
        <v>214</v>
      </c>
      <c r="D85" s="60" t="s">
        <v>129</v>
      </c>
      <c r="E85" s="87">
        <v>45000</v>
      </c>
      <c r="F85" s="87"/>
      <c r="G85" s="87">
        <f>E85+F85</f>
        <v>45000</v>
      </c>
    </row>
    <row r="86" spans="1:7">
      <c r="A86" s="62" t="s">
        <v>170</v>
      </c>
      <c r="B86" s="61" t="s">
        <v>171</v>
      </c>
      <c r="C86" s="61"/>
      <c r="D86" s="61"/>
      <c r="E86" s="68">
        <f>E87+E92+E108</f>
        <v>46327767.710000001</v>
      </c>
      <c r="F86" s="68">
        <f>F87+F92+F108</f>
        <v>3000000</v>
      </c>
      <c r="G86" s="68">
        <f>G87+G92+G108</f>
        <v>49327767.710000001</v>
      </c>
    </row>
    <row r="87" spans="1:7">
      <c r="A87" s="62" t="s">
        <v>172</v>
      </c>
      <c r="B87" s="61" t="s">
        <v>173</v>
      </c>
      <c r="C87" s="61"/>
      <c r="D87" s="61"/>
      <c r="E87" s="68">
        <f t="shared" ref="E87:G90" si="16">E88</f>
        <v>900000</v>
      </c>
      <c r="F87" s="68">
        <f t="shared" si="16"/>
        <v>0</v>
      </c>
      <c r="G87" s="68">
        <f t="shared" si="16"/>
        <v>900000</v>
      </c>
    </row>
    <row r="88" spans="1:7" ht="52.8">
      <c r="A88" s="62" t="s">
        <v>283</v>
      </c>
      <c r="B88" s="61" t="s">
        <v>173</v>
      </c>
      <c r="C88" s="61" t="s">
        <v>223</v>
      </c>
      <c r="D88" s="61"/>
      <c r="E88" s="68">
        <f t="shared" si="16"/>
        <v>900000</v>
      </c>
      <c r="F88" s="68">
        <f t="shared" si="16"/>
        <v>0</v>
      </c>
      <c r="G88" s="68">
        <f t="shared" si="16"/>
        <v>900000</v>
      </c>
    </row>
    <row r="89" spans="1:7">
      <c r="A89" s="63" t="s">
        <v>201</v>
      </c>
      <c r="B89" s="60" t="s">
        <v>173</v>
      </c>
      <c r="C89" s="60" t="s">
        <v>224</v>
      </c>
      <c r="D89" s="60"/>
      <c r="E89" s="87">
        <f t="shared" si="16"/>
        <v>900000</v>
      </c>
      <c r="F89" s="87">
        <f t="shared" si="16"/>
        <v>0</v>
      </c>
      <c r="G89" s="87">
        <f t="shared" si="16"/>
        <v>900000</v>
      </c>
    </row>
    <row r="90" spans="1:7">
      <c r="A90" s="64" t="s">
        <v>130</v>
      </c>
      <c r="B90" s="60" t="s">
        <v>173</v>
      </c>
      <c r="C90" s="60" t="s">
        <v>224</v>
      </c>
      <c r="D90" s="60" t="s">
        <v>131</v>
      </c>
      <c r="E90" s="87">
        <f t="shared" si="16"/>
        <v>900000</v>
      </c>
      <c r="F90" s="87">
        <f t="shared" si="16"/>
        <v>0</v>
      </c>
      <c r="G90" s="87">
        <f t="shared" si="16"/>
        <v>900000</v>
      </c>
    </row>
    <row r="91" spans="1:7">
      <c r="A91" s="64" t="s">
        <v>132</v>
      </c>
      <c r="B91" s="60" t="s">
        <v>173</v>
      </c>
      <c r="C91" s="60" t="s">
        <v>224</v>
      </c>
      <c r="D91" s="60" t="s">
        <v>133</v>
      </c>
      <c r="E91" s="87">
        <v>900000</v>
      </c>
      <c r="F91" s="87"/>
      <c r="G91" s="87">
        <f>E91+F91</f>
        <v>900000</v>
      </c>
    </row>
    <row r="92" spans="1:7">
      <c r="A92" s="62" t="s">
        <v>174</v>
      </c>
      <c r="B92" s="61" t="s">
        <v>175</v>
      </c>
      <c r="C92" s="61"/>
      <c r="D92" s="61"/>
      <c r="E92" s="96">
        <f>E93+E97+E101</f>
        <v>3195557.0999999996</v>
      </c>
      <c r="F92" s="96">
        <f>F93+F97+F101</f>
        <v>0</v>
      </c>
      <c r="G92" s="96">
        <f>G93+G97+G101</f>
        <v>3195557.0999999996</v>
      </c>
    </row>
    <row r="93" spans="1:7" ht="26.4">
      <c r="A93" s="62" t="s">
        <v>284</v>
      </c>
      <c r="B93" s="61" t="s">
        <v>175</v>
      </c>
      <c r="C93" s="61" t="s">
        <v>202</v>
      </c>
      <c r="D93" s="61"/>
      <c r="E93" s="68">
        <f t="shared" ref="E93:G95" si="17">E94</f>
        <v>511666.7</v>
      </c>
      <c r="F93" s="68">
        <f t="shared" si="17"/>
        <v>0</v>
      </c>
      <c r="G93" s="68">
        <f t="shared" si="17"/>
        <v>511666.7</v>
      </c>
    </row>
    <row r="94" spans="1:7" ht="26.4">
      <c r="A94" s="63" t="s">
        <v>285</v>
      </c>
      <c r="B94" s="60" t="s">
        <v>175</v>
      </c>
      <c r="C94" s="60" t="s">
        <v>203</v>
      </c>
      <c r="D94" s="60"/>
      <c r="E94" s="87">
        <f t="shared" si="17"/>
        <v>511666.7</v>
      </c>
      <c r="F94" s="87">
        <f t="shared" si="17"/>
        <v>0</v>
      </c>
      <c r="G94" s="87">
        <f t="shared" si="17"/>
        <v>511666.7</v>
      </c>
    </row>
    <row r="95" spans="1:7" ht="26.4">
      <c r="A95" s="74" t="s">
        <v>119</v>
      </c>
      <c r="B95" s="60" t="s">
        <v>175</v>
      </c>
      <c r="C95" s="60" t="s">
        <v>203</v>
      </c>
      <c r="D95" s="60" t="s">
        <v>120</v>
      </c>
      <c r="E95" s="87">
        <f t="shared" si="17"/>
        <v>511666.7</v>
      </c>
      <c r="F95" s="87">
        <f t="shared" si="17"/>
        <v>0</v>
      </c>
      <c r="G95" s="87">
        <f t="shared" si="17"/>
        <v>511666.7</v>
      </c>
    </row>
    <row r="96" spans="1:7" ht="26.4">
      <c r="A96" s="64" t="s">
        <v>121</v>
      </c>
      <c r="B96" s="60" t="s">
        <v>175</v>
      </c>
      <c r="C96" s="60" t="s">
        <v>203</v>
      </c>
      <c r="D96" s="60" t="s">
        <v>122</v>
      </c>
      <c r="E96" s="87">
        <v>511666.7</v>
      </c>
      <c r="F96" s="87"/>
      <c r="G96" s="87">
        <f>E96+F96</f>
        <v>511666.7</v>
      </c>
    </row>
    <row r="97" spans="1:7" ht="39.6">
      <c r="A97" s="62" t="s">
        <v>254</v>
      </c>
      <c r="B97" s="61" t="s">
        <v>175</v>
      </c>
      <c r="C97" s="84" t="s">
        <v>255</v>
      </c>
      <c r="D97" s="84"/>
      <c r="E97" s="68">
        <f t="shared" ref="E97:G99" si="18">E98</f>
        <v>200000</v>
      </c>
      <c r="F97" s="68">
        <f t="shared" si="18"/>
        <v>0</v>
      </c>
      <c r="G97" s="68">
        <f t="shared" si="18"/>
        <v>200000</v>
      </c>
    </row>
    <row r="98" spans="1:7" ht="26.4">
      <c r="A98" s="63" t="s">
        <v>256</v>
      </c>
      <c r="B98" s="60" t="s">
        <v>175</v>
      </c>
      <c r="C98" s="88" t="s">
        <v>286</v>
      </c>
      <c r="D98" s="88"/>
      <c r="E98" s="87">
        <f t="shared" si="18"/>
        <v>200000</v>
      </c>
      <c r="F98" s="87">
        <f t="shared" si="18"/>
        <v>0</v>
      </c>
      <c r="G98" s="87">
        <f t="shared" si="18"/>
        <v>200000</v>
      </c>
    </row>
    <row r="99" spans="1:7" ht="26.4">
      <c r="A99" s="74" t="s">
        <v>119</v>
      </c>
      <c r="B99" s="60" t="s">
        <v>175</v>
      </c>
      <c r="C99" s="88" t="s">
        <v>286</v>
      </c>
      <c r="D99" s="88" t="s">
        <v>120</v>
      </c>
      <c r="E99" s="87">
        <f t="shared" si="18"/>
        <v>200000</v>
      </c>
      <c r="F99" s="87">
        <f t="shared" si="18"/>
        <v>0</v>
      </c>
      <c r="G99" s="87">
        <f t="shared" si="18"/>
        <v>200000</v>
      </c>
    </row>
    <row r="100" spans="1:7" ht="26.4">
      <c r="A100" s="64" t="s">
        <v>121</v>
      </c>
      <c r="B100" s="60" t="s">
        <v>175</v>
      </c>
      <c r="C100" s="88" t="s">
        <v>286</v>
      </c>
      <c r="D100" s="88" t="s">
        <v>122</v>
      </c>
      <c r="E100" s="87">
        <v>200000</v>
      </c>
      <c r="F100" s="87"/>
      <c r="G100" s="87">
        <f>E100+F100</f>
        <v>200000</v>
      </c>
    </row>
    <row r="101" spans="1:7" ht="42" customHeight="1">
      <c r="A101" s="97" t="s">
        <v>287</v>
      </c>
      <c r="B101" s="61" t="s">
        <v>175</v>
      </c>
      <c r="C101" s="84" t="s">
        <v>288</v>
      </c>
      <c r="D101" s="84"/>
      <c r="E101" s="68">
        <f>E102+E105</f>
        <v>2483890.4</v>
      </c>
      <c r="F101" s="68">
        <f t="shared" ref="F101:G101" si="19">F102+F105</f>
        <v>0</v>
      </c>
      <c r="G101" s="68">
        <f t="shared" si="19"/>
        <v>2483890.4</v>
      </c>
    </row>
    <row r="102" spans="1:7" ht="52.5" customHeight="1">
      <c r="A102" s="63" t="s">
        <v>289</v>
      </c>
      <c r="B102" s="60" t="s">
        <v>175</v>
      </c>
      <c r="C102" s="88" t="s">
        <v>290</v>
      </c>
      <c r="D102" s="84"/>
      <c r="E102" s="87">
        <f t="shared" ref="E102:G103" si="20">E103</f>
        <v>650000</v>
      </c>
      <c r="F102" s="87">
        <f t="shared" si="20"/>
        <v>0</v>
      </c>
      <c r="G102" s="87">
        <f t="shared" si="20"/>
        <v>650000</v>
      </c>
    </row>
    <row r="103" spans="1:7" ht="26.4">
      <c r="A103" s="74" t="s">
        <v>119</v>
      </c>
      <c r="B103" s="60" t="s">
        <v>175</v>
      </c>
      <c r="C103" s="88" t="s">
        <v>290</v>
      </c>
      <c r="D103" s="60" t="s">
        <v>120</v>
      </c>
      <c r="E103" s="87">
        <f t="shared" si="20"/>
        <v>650000</v>
      </c>
      <c r="F103" s="87">
        <f t="shared" si="20"/>
        <v>0</v>
      </c>
      <c r="G103" s="109">
        <f t="shared" si="20"/>
        <v>650000</v>
      </c>
    </row>
    <row r="104" spans="1:7" ht="26.4">
      <c r="A104" s="64" t="s">
        <v>121</v>
      </c>
      <c r="B104" s="60" t="s">
        <v>175</v>
      </c>
      <c r="C104" s="88" t="s">
        <v>290</v>
      </c>
      <c r="D104" s="60" t="s">
        <v>122</v>
      </c>
      <c r="E104" s="87">
        <v>650000</v>
      </c>
      <c r="F104" s="87"/>
      <c r="G104" s="87">
        <f>E104+F104</f>
        <v>650000</v>
      </c>
    </row>
    <row r="105" spans="1:7" ht="26.4">
      <c r="A105" s="64" t="s">
        <v>315</v>
      </c>
      <c r="B105" s="60" t="s">
        <v>175</v>
      </c>
      <c r="C105" s="88" t="s">
        <v>316</v>
      </c>
      <c r="D105" s="60"/>
      <c r="E105" s="87">
        <f>E106</f>
        <v>1833890.4</v>
      </c>
      <c r="F105" s="87">
        <f>F106</f>
        <v>0</v>
      </c>
      <c r="G105" s="87">
        <f>G106</f>
        <v>1833890.4</v>
      </c>
    </row>
    <row r="106" spans="1:7" ht="26.4">
      <c r="A106" s="74" t="s">
        <v>119</v>
      </c>
      <c r="B106" s="60" t="s">
        <v>175</v>
      </c>
      <c r="C106" s="88" t="s">
        <v>316</v>
      </c>
      <c r="D106" s="60" t="s">
        <v>120</v>
      </c>
      <c r="E106" s="87">
        <f t="shared" ref="E106:G106" si="21">E107</f>
        <v>1833890.4</v>
      </c>
      <c r="F106" s="87">
        <f t="shared" si="21"/>
        <v>0</v>
      </c>
      <c r="G106" s="87">
        <f t="shared" si="21"/>
        <v>1833890.4</v>
      </c>
    </row>
    <row r="107" spans="1:7" ht="26.4">
      <c r="A107" s="64" t="s">
        <v>121</v>
      </c>
      <c r="B107" s="60" t="s">
        <v>175</v>
      </c>
      <c r="C107" s="88" t="s">
        <v>316</v>
      </c>
      <c r="D107" s="60" t="s">
        <v>122</v>
      </c>
      <c r="E107" s="87">
        <v>1833890.4</v>
      </c>
      <c r="F107" s="87"/>
      <c r="G107" s="87">
        <f>E107+F107</f>
        <v>1833890.4</v>
      </c>
    </row>
    <row r="108" spans="1:7">
      <c r="A108" s="66" t="s">
        <v>176</v>
      </c>
      <c r="B108" s="61" t="s">
        <v>177</v>
      </c>
      <c r="C108" s="67"/>
      <c r="D108" s="67"/>
      <c r="E108" s="68">
        <f>E109+E119+E123+E126+E129</f>
        <v>42232210.609999999</v>
      </c>
      <c r="F108" s="68">
        <f>F109+F119+F123+F126+F129</f>
        <v>3000000</v>
      </c>
      <c r="G108" s="68">
        <f>G109+G119+G123+G126+G129</f>
        <v>45232210.609999999</v>
      </c>
    </row>
    <row r="109" spans="1:7" ht="39.6">
      <c r="A109" s="62" t="s">
        <v>291</v>
      </c>
      <c r="B109" s="61" t="s">
        <v>177</v>
      </c>
      <c r="C109" s="61" t="s">
        <v>219</v>
      </c>
      <c r="D109" s="67"/>
      <c r="E109" s="68">
        <f>E110+E113</f>
        <v>25175489</v>
      </c>
      <c r="F109" s="68">
        <f>F110+F113</f>
        <v>3186000</v>
      </c>
      <c r="G109" s="68">
        <f>G110+G113</f>
        <v>28361489</v>
      </c>
    </row>
    <row r="110" spans="1:7">
      <c r="A110" s="64" t="s">
        <v>204</v>
      </c>
      <c r="B110" s="60" t="s">
        <v>177</v>
      </c>
      <c r="C110" s="60" t="s">
        <v>220</v>
      </c>
      <c r="D110" s="73"/>
      <c r="E110" s="87">
        <f t="shared" ref="E110:G111" si="22">E111</f>
        <v>3402360</v>
      </c>
      <c r="F110" s="87">
        <f t="shared" si="22"/>
        <v>0</v>
      </c>
      <c r="G110" s="87">
        <f t="shared" si="22"/>
        <v>3402360</v>
      </c>
    </row>
    <row r="111" spans="1:7" ht="26.4">
      <c r="A111" s="74" t="s">
        <v>119</v>
      </c>
      <c r="B111" s="60" t="s">
        <v>177</v>
      </c>
      <c r="C111" s="60" t="s">
        <v>220</v>
      </c>
      <c r="D111" s="73">
        <v>200</v>
      </c>
      <c r="E111" s="87">
        <f t="shared" si="22"/>
        <v>3402360</v>
      </c>
      <c r="F111" s="87">
        <f t="shared" si="22"/>
        <v>0</v>
      </c>
      <c r="G111" s="87">
        <f t="shared" si="22"/>
        <v>3402360</v>
      </c>
    </row>
    <row r="112" spans="1:7" ht="26.4">
      <c r="A112" s="64" t="s">
        <v>121</v>
      </c>
      <c r="B112" s="60" t="s">
        <v>177</v>
      </c>
      <c r="C112" s="60" t="s">
        <v>220</v>
      </c>
      <c r="D112" s="73">
        <v>240</v>
      </c>
      <c r="E112" s="87">
        <v>3402360</v>
      </c>
      <c r="F112" s="87"/>
      <c r="G112" s="87">
        <f>E112+F112</f>
        <v>3402360</v>
      </c>
    </row>
    <row r="113" spans="1:7">
      <c r="A113" s="64" t="s">
        <v>205</v>
      </c>
      <c r="B113" s="60" t="s">
        <v>177</v>
      </c>
      <c r="C113" s="60" t="s">
        <v>221</v>
      </c>
      <c r="D113" s="73"/>
      <c r="E113" s="87">
        <f>E116+E114</f>
        <v>21773129</v>
      </c>
      <c r="F113" s="87">
        <f t="shared" ref="F113:G113" si="23">F116+F114</f>
        <v>3186000</v>
      </c>
      <c r="G113" s="87">
        <f t="shared" si="23"/>
        <v>24959129</v>
      </c>
    </row>
    <row r="114" spans="1:7" ht="26.4">
      <c r="A114" s="74" t="s">
        <v>119</v>
      </c>
      <c r="B114" s="60" t="s">
        <v>177</v>
      </c>
      <c r="C114" s="60" t="s">
        <v>221</v>
      </c>
      <c r="D114" s="73">
        <v>200</v>
      </c>
      <c r="E114" s="87">
        <f>E115</f>
        <v>380060</v>
      </c>
      <c r="F114" s="87">
        <f>F115</f>
        <v>0</v>
      </c>
      <c r="G114" s="87">
        <f>G115</f>
        <v>380060</v>
      </c>
    </row>
    <row r="115" spans="1:7" ht="26.4">
      <c r="A115" s="64" t="s">
        <v>121</v>
      </c>
      <c r="B115" s="60" t="s">
        <v>177</v>
      </c>
      <c r="C115" s="60" t="s">
        <v>221</v>
      </c>
      <c r="D115" s="73">
        <v>240</v>
      </c>
      <c r="E115" s="87">
        <v>380060</v>
      </c>
      <c r="F115" s="87"/>
      <c r="G115" s="87">
        <f>E115+F115</f>
        <v>380060</v>
      </c>
    </row>
    <row r="116" spans="1:7" ht="26.4">
      <c r="A116" s="64" t="s">
        <v>134</v>
      </c>
      <c r="B116" s="60" t="s">
        <v>177</v>
      </c>
      <c r="C116" s="60" t="s">
        <v>221</v>
      </c>
      <c r="D116" s="73">
        <v>600</v>
      </c>
      <c r="E116" s="87">
        <f>E117+E118</f>
        <v>21393069</v>
      </c>
      <c r="F116" s="87">
        <f t="shared" ref="F116:G116" si="24">F117+F118</f>
        <v>3186000</v>
      </c>
      <c r="G116" s="87">
        <f t="shared" si="24"/>
        <v>24579069</v>
      </c>
    </row>
    <row r="117" spans="1:7" ht="52.8">
      <c r="A117" s="64" t="s">
        <v>135</v>
      </c>
      <c r="B117" s="60" t="s">
        <v>177</v>
      </c>
      <c r="C117" s="60" t="s">
        <v>221</v>
      </c>
      <c r="D117" s="73">
        <v>621</v>
      </c>
      <c r="E117" s="87">
        <v>21393069</v>
      </c>
      <c r="F117" s="87">
        <v>186000</v>
      </c>
      <c r="G117" s="87">
        <f>E117+F117</f>
        <v>21579069</v>
      </c>
    </row>
    <row r="118" spans="1:7">
      <c r="A118" s="64" t="s">
        <v>336</v>
      </c>
      <c r="B118" s="60" t="s">
        <v>177</v>
      </c>
      <c r="C118" s="60" t="s">
        <v>221</v>
      </c>
      <c r="D118" s="73">
        <v>622</v>
      </c>
      <c r="E118" s="87"/>
      <c r="F118" s="87">
        <v>3000000</v>
      </c>
      <c r="G118" s="87">
        <f>E118+F118</f>
        <v>3000000</v>
      </c>
    </row>
    <row r="119" spans="1:7" ht="39.6">
      <c r="A119" s="62" t="s">
        <v>234</v>
      </c>
      <c r="B119" s="61" t="s">
        <v>177</v>
      </c>
      <c r="C119" s="61" t="s">
        <v>238</v>
      </c>
      <c r="D119" s="67"/>
      <c r="E119" s="68">
        <f t="shared" ref="E119:G121" si="25">E120</f>
        <v>0</v>
      </c>
      <c r="F119" s="68">
        <f t="shared" si="25"/>
        <v>0</v>
      </c>
      <c r="G119" s="68">
        <f t="shared" si="25"/>
        <v>0</v>
      </c>
    </row>
    <row r="120" spans="1:7" ht="52.8">
      <c r="A120" s="64" t="s">
        <v>235</v>
      </c>
      <c r="B120" s="60" t="s">
        <v>177</v>
      </c>
      <c r="C120" s="60" t="s">
        <v>238</v>
      </c>
      <c r="D120" s="73"/>
      <c r="E120" s="87">
        <f t="shared" si="25"/>
        <v>0</v>
      </c>
      <c r="F120" s="87">
        <f t="shared" si="25"/>
        <v>0</v>
      </c>
      <c r="G120" s="87">
        <f t="shared" si="25"/>
        <v>0</v>
      </c>
    </row>
    <row r="121" spans="1:7" ht="26.4">
      <c r="A121" s="74" t="s">
        <v>119</v>
      </c>
      <c r="B121" s="60" t="s">
        <v>177</v>
      </c>
      <c r="C121" s="60" t="s">
        <v>238</v>
      </c>
      <c r="D121" s="73">
        <v>200</v>
      </c>
      <c r="E121" s="87">
        <f t="shared" si="25"/>
        <v>0</v>
      </c>
      <c r="F121" s="87">
        <f t="shared" si="25"/>
        <v>0</v>
      </c>
      <c r="G121" s="87">
        <f t="shared" si="25"/>
        <v>0</v>
      </c>
    </row>
    <row r="122" spans="1:7" ht="26.4">
      <c r="A122" s="64" t="s">
        <v>121</v>
      </c>
      <c r="B122" s="60" t="s">
        <v>177</v>
      </c>
      <c r="C122" s="60" t="s">
        <v>238</v>
      </c>
      <c r="D122" s="73">
        <v>240</v>
      </c>
      <c r="E122" s="87"/>
      <c r="F122" s="87"/>
      <c r="G122" s="87">
        <f>E122+F122</f>
        <v>0</v>
      </c>
    </row>
    <row r="123" spans="1:7" ht="26.4">
      <c r="A123" s="66" t="s">
        <v>317</v>
      </c>
      <c r="B123" s="61" t="s">
        <v>177</v>
      </c>
      <c r="C123" s="61" t="s">
        <v>318</v>
      </c>
      <c r="D123" s="67"/>
      <c r="E123" s="68">
        <f>E124</f>
        <v>9612764.4100000001</v>
      </c>
      <c r="F123" s="68">
        <f t="shared" ref="F123:G124" si="26">F124</f>
        <v>0</v>
      </c>
      <c r="G123" s="68">
        <f t="shared" si="26"/>
        <v>9612764.4100000001</v>
      </c>
    </row>
    <row r="124" spans="1:7" ht="26.4">
      <c r="A124" s="74" t="s">
        <v>119</v>
      </c>
      <c r="B124" s="60" t="s">
        <v>177</v>
      </c>
      <c r="C124" s="60" t="s">
        <v>318</v>
      </c>
      <c r="D124" s="73">
        <v>200</v>
      </c>
      <c r="E124" s="87">
        <f t="shared" ref="E124" si="27">E125</f>
        <v>9612764.4100000001</v>
      </c>
      <c r="F124" s="87">
        <f t="shared" si="26"/>
        <v>0</v>
      </c>
      <c r="G124" s="87">
        <f t="shared" si="26"/>
        <v>9612764.4100000001</v>
      </c>
    </row>
    <row r="125" spans="1:7" ht="26.4">
      <c r="A125" s="64" t="s">
        <v>121</v>
      </c>
      <c r="B125" s="60" t="s">
        <v>177</v>
      </c>
      <c r="C125" s="60" t="s">
        <v>318</v>
      </c>
      <c r="D125" s="73">
        <v>240</v>
      </c>
      <c r="E125" s="87">
        <v>9612764.4100000001</v>
      </c>
      <c r="F125" s="87"/>
      <c r="G125" s="87">
        <f>E125+F125</f>
        <v>9612764.4100000001</v>
      </c>
    </row>
    <row r="126" spans="1:7" ht="39.6">
      <c r="A126" s="66" t="s">
        <v>307</v>
      </c>
      <c r="B126" s="61" t="s">
        <v>177</v>
      </c>
      <c r="C126" s="61" t="s">
        <v>308</v>
      </c>
      <c r="D126" s="67"/>
      <c r="E126" s="68">
        <f>E127</f>
        <v>1895000</v>
      </c>
      <c r="F126" s="68">
        <f t="shared" ref="F126:G126" si="28">F127</f>
        <v>0</v>
      </c>
      <c r="G126" s="68">
        <f t="shared" si="28"/>
        <v>1895000</v>
      </c>
    </row>
    <row r="127" spans="1:7" ht="26.4">
      <c r="A127" s="74" t="s">
        <v>119</v>
      </c>
      <c r="B127" s="60" t="s">
        <v>177</v>
      </c>
      <c r="C127" s="60" t="s">
        <v>308</v>
      </c>
      <c r="D127" s="73">
        <v>200</v>
      </c>
      <c r="E127" s="87">
        <f>E128</f>
        <v>1895000</v>
      </c>
      <c r="F127" s="87">
        <f>F128</f>
        <v>0</v>
      </c>
      <c r="G127" s="87">
        <f>G128</f>
        <v>1895000</v>
      </c>
    </row>
    <row r="128" spans="1:7" ht="26.4">
      <c r="A128" s="104" t="s">
        <v>121</v>
      </c>
      <c r="B128" s="105" t="s">
        <v>177</v>
      </c>
      <c r="C128" s="105" t="s">
        <v>308</v>
      </c>
      <c r="D128" s="106">
        <v>240</v>
      </c>
      <c r="E128" s="108">
        <v>1895000</v>
      </c>
      <c r="F128" s="108"/>
      <c r="G128" s="108">
        <f>E128+F128</f>
        <v>1895000</v>
      </c>
    </row>
    <row r="129" spans="1:7" ht="26.4">
      <c r="A129" s="66" t="s">
        <v>310</v>
      </c>
      <c r="B129" s="61" t="s">
        <v>177</v>
      </c>
      <c r="C129" s="61" t="s">
        <v>309</v>
      </c>
      <c r="D129" s="67"/>
      <c r="E129" s="68">
        <f>E130</f>
        <v>5548957.2000000002</v>
      </c>
      <c r="F129" s="68">
        <f t="shared" ref="F129:G130" si="29">F130</f>
        <v>-186000</v>
      </c>
      <c r="G129" s="68">
        <f t="shared" si="29"/>
        <v>5362957.2</v>
      </c>
    </row>
    <row r="130" spans="1:7" ht="26.4">
      <c r="A130" s="74" t="s">
        <v>119</v>
      </c>
      <c r="B130" s="60" t="s">
        <v>177</v>
      </c>
      <c r="C130" s="60" t="s">
        <v>309</v>
      </c>
      <c r="D130" s="73">
        <v>200</v>
      </c>
      <c r="E130" s="87">
        <f>E131</f>
        <v>5548957.2000000002</v>
      </c>
      <c r="F130" s="87">
        <f t="shared" si="29"/>
        <v>-186000</v>
      </c>
      <c r="G130" s="87">
        <f t="shared" si="29"/>
        <v>5362957.2</v>
      </c>
    </row>
    <row r="131" spans="1:7" ht="26.4">
      <c r="A131" s="104" t="s">
        <v>121</v>
      </c>
      <c r="B131" s="105" t="s">
        <v>177</v>
      </c>
      <c r="C131" s="105" t="s">
        <v>309</v>
      </c>
      <c r="D131" s="106">
        <v>240</v>
      </c>
      <c r="E131" s="108">
        <v>5548957.2000000002</v>
      </c>
      <c r="F131" s="108">
        <v>-186000</v>
      </c>
      <c r="G131" s="108">
        <f>E131+F131</f>
        <v>5362957.2</v>
      </c>
    </row>
    <row r="132" spans="1:7">
      <c r="A132" s="66" t="s">
        <v>178</v>
      </c>
      <c r="B132" s="61" t="s">
        <v>179</v>
      </c>
      <c r="C132" s="61"/>
      <c r="D132" s="61"/>
      <c r="E132" s="68">
        <f>E133</f>
        <v>10550000</v>
      </c>
      <c r="F132" s="68">
        <f>F133</f>
        <v>0</v>
      </c>
      <c r="G132" s="68">
        <f>G133</f>
        <v>10550000</v>
      </c>
    </row>
    <row r="133" spans="1:7">
      <c r="A133" s="62" t="s">
        <v>180</v>
      </c>
      <c r="B133" s="61" t="s">
        <v>181</v>
      </c>
      <c r="C133" s="61"/>
      <c r="D133" s="61"/>
      <c r="E133" s="68">
        <f>E134+E140</f>
        <v>10550000</v>
      </c>
      <c r="F133" s="68">
        <f>F134+F140</f>
        <v>0</v>
      </c>
      <c r="G133" s="68">
        <f>G134+G140</f>
        <v>10550000</v>
      </c>
    </row>
    <row r="134" spans="1:7" ht="31.5" customHeight="1">
      <c r="A134" s="62" t="s">
        <v>292</v>
      </c>
      <c r="B134" s="61" t="s">
        <v>181</v>
      </c>
      <c r="C134" s="61" t="s">
        <v>206</v>
      </c>
      <c r="D134" s="61"/>
      <c r="E134" s="68">
        <f>E135</f>
        <v>8758000</v>
      </c>
      <c r="F134" s="68">
        <f>F135</f>
        <v>0</v>
      </c>
      <c r="G134" s="68">
        <f>G135</f>
        <v>8758000</v>
      </c>
    </row>
    <row r="135" spans="1:7" ht="39.6">
      <c r="A135" s="63" t="s">
        <v>293</v>
      </c>
      <c r="B135" s="60" t="s">
        <v>181</v>
      </c>
      <c r="C135" s="60" t="s">
        <v>207</v>
      </c>
      <c r="D135" s="60"/>
      <c r="E135" s="87">
        <f>E136+E138</f>
        <v>8758000</v>
      </c>
      <c r="F135" s="87">
        <f>F136+F138</f>
        <v>0</v>
      </c>
      <c r="G135" s="87">
        <f>G136+G138</f>
        <v>8758000</v>
      </c>
    </row>
    <row r="136" spans="1:7" ht="26.4">
      <c r="A136" s="74" t="s">
        <v>119</v>
      </c>
      <c r="B136" s="60" t="s">
        <v>181</v>
      </c>
      <c r="C136" s="60" t="s">
        <v>207</v>
      </c>
      <c r="D136" s="60" t="s">
        <v>120</v>
      </c>
      <c r="E136" s="87">
        <f>E137</f>
        <v>458000</v>
      </c>
      <c r="F136" s="87">
        <f>F137</f>
        <v>0</v>
      </c>
      <c r="G136" s="87">
        <f>G137</f>
        <v>458000</v>
      </c>
    </row>
    <row r="137" spans="1:7" ht="26.4">
      <c r="A137" s="64" t="s">
        <v>121</v>
      </c>
      <c r="B137" s="60" t="s">
        <v>181</v>
      </c>
      <c r="C137" s="60" t="s">
        <v>207</v>
      </c>
      <c r="D137" s="60" t="s">
        <v>122</v>
      </c>
      <c r="E137" s="87">
        <v>458000</v>
      </c>
      <c r="F137" s="87"/>
      <c r="G137" s="87">
        <f>E137+F137</f>
        <v>458000</v>
      </c>
    </row>
    <row r="138" spans="1:7">
      <c r="A138" s="64" t="s">
        <v>136</v>
      </c>
      <c r="B138" s="60" t="s">
        <v>181</v>
      </c>
      <c r="C138" s="60" t="s">
        <v>207</v>
      </c>
      <c r="D138" s="60" t="s">
        <v>137</v>
      </c>
      <c r="E138" s="87">
        <f>E139</f>
        <v>8300000</v>
      </c>
      <c r="F138" s="87">
        <f>F139</f>
        <v>0</v>
      </c>
      <c r="G138" s="87">
        <f>G139</f>
        <v>8300000</v>
      </c>
    </row>
    <row r="139" spans="1:7" ht="52.8">
      <c r="A139" s="64" t="s">
        <v>138</v>
      </c>
      <c r="B139" s="60" t="s">
        <v>181</v>
      </c>
      <c r="C139" s="60" t="s">
        <v>207</v>
      </c>
      <c r="D139" s="60" t="s">
        <v>182</v>
      </c>
      <c r="E139" s="87">
        <v>8300000</v>
      </c>
      <c r="F139" s="87"/>
      <c r="G139" s="87">
        <f>E139+F139</f>
        <v>8300000</v>
      </c>
    </row>
    <row r="140" spans="1:7" ht="39.6">
      <c r="A140" s="62" t="s">
        <v>294</v>
      </c>
      <c r="B140" s="61" t="s">
        <v>181</v>
      </c>
      <c r="C140" s="61" t="s">
        <v>210</v>
      </c>
      <c r="D140" s="61"/>
      <c r="E140" s="68">
        <f>E141</f>
        <v>1792000</v>
      </c>
      <c r="F140" s="68">
        <f>F141</f>
        <v>0</v>
      </c>
      <c r="G140" s="68">
        <f>G141</f>
        <v>1792000</v>
      </c>
    </row>
    <row r="141" spans="1:7" ht="39.75" customHeight="1">
      <c r="A141" s="63" t="s">
        <v>295</v>
      </c>
      <c r="B141" s="60" t="s">
        <v>181</v>
      </c>
      <c r="C141" s="60" t="s">
        <v>211</v>
      </c>
      <c r="D141" s="60"/>
      <c r="E141" s="87">
        <f>E142+E144</f>
        <v>1792000</v>
      </c>
      <c r="F141" s="87">
        <f>F142+F144</f>
        <v>0</v>
      </c>
      <c r="G141" s="87">
        <f>G142+G144</f>
        <v>1792000</v>
      </c>
    </row>
    <row r="142" spans="1:7" ht="26.4">
      <c r="A142" s="74" t="s">
        <v>119</v>
      </c>
      <c r="B142" s="60" t="s">
        <v>181</v>
      </c>
      <c r="C142" s="60" t="s">
        <v>211</v>
      </c>
      <c r="D142" s="60" t="s">
        <v>120</v>
      </c>
      <c r="E142" s="87">
        <f>E143</f>
        <v>750000</v>
      </c>
      <c r="F142" s="87">
        <f>F143</f>
        <v>0</v>
      </c>
      <c r="G142" s="87">
        <f>G143</f>
        <v>750000</v>
      </c>
    </row>
    <row r="143" spans="1:7" ht="26.4">
      <c r="A143" s="64" t="s">
        <v>121</v>
      </c>
      <c r="B143" s="60" t="s">
        <v>181</v>
      </c>
      <c r="C143" s="60" t="s">
        <v>211</v>
      </c>
      <c r="D143" s="60" t="s">
        <v>122</v>
      </c>
      <c r="E143" s="87">
        <v>750000</v>
      </c>
      <c r="F143" s="87"/>
      <c r="G143" s="87">
        <f>E143+F143</f>
        <v>750000</v>
      </c>
    </row>
    <row r="144" spans="1:7">
      <c r="A144" s="63" t="s">
        <v>140</v>
      </c>
      <c r="B144" s="60" t="s">
        <v>181</v>
      </c>
      <c r="C144" s="60" t="s">
        <v>211</v>
      </c>
      <c r="D144" s="60" t="s">
        <v>141</v>
      </c>
      <c r="E144" s="87">
        <f>E145</f>
        <v>1042000</v>
      </c>
      <c r="F144" s="87">
        <f>F145</f>
        <v>0</v>
      </c>
      <c r="G144" s="87">
        <f>G145</f>
        <v>1042000</v>
      </c>
    </row>
    <row r="145" spans="1:7">
      <c r="A145" s="63" t="s">
        <v>142</v>
      </c>
      <c r="B145" s="60" t="s">
        <v>181</v>
      </c>
      <c r="C145" s="60" t="s">
        <v>211</v>
      </c>
      <c r="D145" s="60" t="s">
        <v>143</v>
      </c>
      <c r="E145" s="87">
        <v>1042000</v>
      </c>
      <c r="F145" s="87"/>
      <c r="G145" s="87">
        <f>E145+F145</f>
        <v>1042000</v>
      </c>
    </row>
    <row r="146" spans="1:7">
      <c r="A146" s="62" t="s">
        <v>184</v>
      </c>
      <c r="B146" s="61" t="s">
        <v>185</v>
      </c>
      <c r="C146" s="61"/>
      <c r="D146" s="61"/>
      <c r="E146" s="68">
        <f>E147+E152</f>
        <v>170000</v>
      </c>
      <c r="F146" s="68">
        <f t="shared" ref="F146:G146" si="30">F147+F152</f>
        <v>0</v>
      </c>
      <c r="G146" s="68">
        <f t="shared" si="30"/>
        <v>170000</v>
      </c>
    </row>
    <row r="147" spans="1:7">
      <c r="A147" s="62" t="s">
        <v>186</v>
      </c>
      <c r="B147" s="61" t="s">
        <v>187</v>
      </c>
      <c r="C147" s="61"/>
      <c r="D147" s="61"/>
      <c r="E147" s="68">
        <f t="shared" ref="E147:G150" si="31">E148</f>
        <v>20000</v>
      </c>
      <c r="F147" s="68">
        <f t="shared" si="31"/>
        <v>0</v>
      </c>
      <c r="G147" s="68">
        <f t="shared" si="31"/>
        <v>20000</v>
      </c>
    </row>
    <row r="148" spans="1:7" ht="54.75" customHeight="1">
      <c r="A148" s="62" t="s">
        <v>296</v>
      </c>
      <c r="B148" s="61" t="s">
        <v>187</v>
      </c>
      <c r="C148" s="61" t="s">
        <v>200</v>
      </c>
      <c r="D148" s="61"/>
      <c r="E148" s="68">
        <f t="shared" si="31"/>
        <v>20000</v>
      </c>
      <c r="F148" s="68">
        <f t="shared" si="31"/>
        <v>0</v>
      </c>
      <c r="G148" s="68">
        <f t="shared" si="31"/>
        <v>20000</v>
      </c>
    </row>
    <row r="149" spans="1:7" ht="26.4">
      <c r="A149" s="35" t="s">
        <v>139</v>
      </c>
      <c r="B149" s="60" t="s">
        <v>187</v>
      </c>
      <c r="C149" s="60" t="s">
        <v>218</v>
      </c>
      <c r="D149" s="60"/>
      <c r="E149" s="87">
        <f t="shared" si="31"/>
        <v>20000</v>
      </c>
      <c r="F149" s="87">
        <f t="shared" si="31"/>
        <v>0</v>
      </c>
      <c r="G149" s="87">
        <f t="shared" si="31"/>
        <v>20000</v>
      </c>
    </row>
    <row r="150" spans="1:7">
      <c r="A150" s="63" t="s">
        <v>140</v>
      </c>
      <c r="B150" s="60" t="s">
        <v>187</v>
      </c>
      <c r="C150" s="60" t="s">
        <v>218</v>
      </c>
      <c r="D150" s="60" t="s">
        <v>141</v>
      </c>
      <c r="E150" s="87">
        <f t="shared" si="31"/>
        <v>20000</v>
      </c>
      <c r="F150" s="87">
        <f t="shared" si="31"/>
        <v>0</v>
      </c>
      <c r="G150" s="87">
        <f t="shared" si="31"/>
        <v>20000</v>
      </c>
    </row>
    <row r="151" spans="1:7">
      <c r="A151" s="63" t="s">
        <v>142</v>
      </c>
      <c r="B151" s="60" t="s">
        <v>187</v>
      </c>
      <c r="C151" s="60" t="s">
        <v>218</v>
      </c>
      <c r="D151" s="60" t="s">
        <v>143</v>
      </c>
      <c r="E151" s="87">
        <v>20000</v>
      </c>
      <c r="F151" s="87"/>
      <c r="G151" s="87">
        <f>E151+F151</f>
        <v>20000</v>
      </c>
    </row>
    <row r="152" spans="1:7">
      <c r="A152" s="66" t="s">
        <v>302</v>
      </c>
      <c r="B152" s="61" t="s">
        <v>303</v>
      </c>
      <c r="C152" s="61"/>
      <c r="D152" s="61"/>
      <c r="E152" s="68">
        <f>E153</f>
        <v>150000</v>
      </c>
      <c r="F152" s="68">
        <f t="shared" ref="F152:G154" si="32">F153</f>
        <v>0</v>
      </c>
      <c r="G152" s="68">
        <f t="shared" si="32"/>
        <v>150000</v>
      </c>
    </row>
    <row r="153" spans="1:7" ht="39.75" customHeight="1">
      <c r="A153" s="64" t="s">
        <v>304</v>
      </c>
      <c r="B153" s="60" t="s">
        <v>303</v>
      </c>
      <c r="C153" s="60" t="s">
        <v>305</v>
      </c>
      <c r="D153" s="61"/>
      <c r="E153" s="68">
        <f>E154</f>
        <v>150000</v>
      </c>
      <c r="F153" s="68">
        <f t="shared" si="32"/>
        <v>0</v>
      </c>
      <c r="G153" s="68">
        <f t="shared" si="32"/>
        <v>150000</v>
      </c>
    </row>
    <row r="154" spans="1:7" ht="26.4">
      <c r="A154" s="74" t="s">
        <v>119</v>
      </c>
      <c r="B154" s="60" t="s">
        <v>303</v>
      </c>
      <c r="C154" s="60" t="s">
        <v>305</v>
      </c>
      <c r="D154" s="60" t="s">
        <v>120</v>
      </c>
      <c r="E154" s="87">
        <f>E155</f>
        <v>150000</v>
      </c>
      <c r="F154" s="87">
        <f t="shared" si="32"/>
        <v>0</v>
      </c>
      <c r="G154" s="87">
        <f t="shared" si="32"/>
        <v>150000</v>
      </c>
    </row>
    <row r="155" spans="1:7" ht="26.4">
      <c r="A155" s="64" t="s">
        <v>121</v>
      </c>
      <c r="B155" s="60" t="s">
        <v>303</v>
      </c>
      <c r="C155" s="60" t="s">
        <v>305</v>
      </c>
      <c r="D155" s="60" t="s">
        <v>122</v>
      </c>
      <c r="E155" s="87">
        <v>150000</v>
      </c>
      <c r="F155" s="87"/>
      <c r="G155" s="87">
        <f>E155+F155</f>
        <v>150000</v>
      </c>
    </row>
    <row r="156" spans="1:7">
      <c r="A156" s="62" t="s">
        <v>188</v>
      </c>
      <c r="B156" s="61" t="s">
        <v>189</v>
      </c>
      <c r="C156" s="61"/>
      <c r="D156" s="61"/>
      <c r="E156" s="68">
        <f>E157</f>
        <v>4361000</v>
      </c>
      <c r="F156" s="68">
        <f>F157</f>
        <v>0</v>
      </c>
      <c r="G156" s="68">
        <f>G157</f>
        <v>4361000</v>
      </c>
    </row>
    <row r="157" spans="1:7">
      <c r="A157" s="62" t="s">
        <v>190</v>
      </c>
      <c r="B157" s="61" t="s">
        <v>191</v>
      </c>
      <c r="C157" s="61"/>
      <c r="D157" s="61"/>
      <c r="E157" s="68">
        <f>E158+E162</f>
        <v>4361000</v>
      </c>
      <c r="F157" s="68">
        <f t="shared" ref="F157:G157" si="33">F158+F162</f>
        <v>0</v>
      </c>
      <c r="G157" s="68">
        <f t="shared" si="33"/>
        <v>4361000</v>
      </c>
    </row>
    <row r="158" spans="1:7" ht="39.6">
      <c r="A158" s="62" t="s">
        <v>297</v>
      </c>
      <c r="B158" s="61" t="s">
        <v>191</v>
      </c>
      <c r="C158" s="61" t="s">
        <v>208</v>
      </c>
      <c r="D158" s="61"/>
      <c r="E158" s="68">
        <f t="shared" ref="E158:G160" si="34">E159</f>
        <v>80000</v>
      </c>
      <c r="F158" s="68">
        <f t="shared" si="34"/>
        <v>0</v>
      </c>
      <c r="G158" s="68">
        <f t="shared" si="34"/>
        <v>80000</v>
      </c>
    </row>
    <row r="159" spans="1:7" ht="39" customHeight="1">
      <c r="A159" s="63" t="s">
        <v>298</v>
      </c>
      <c r="B159" s="60" t="s">
        <v>191</v>
      </c>
      <c r="C159" s="60" t="s">
        <v>209</v>
      </c>
      <c r="D159" s="60"/>
      <c r="E159" s="87">
        <f t="shared" si="34"/>
        <v>80000</v>
      </c>
      <c r="F159" s="87">
        <f t="shared" si="34"/>
        <v>0</v>
      </c>
      <c r="G159" s="87">
        <f t="shared" si="34"/>
        <v>80000</v>
      </c>
    </row>
    <row r="160" spans="1:7" ht="26.4">
      <c r="A160" s="64" t="s">
        <v>119</v>
      </c>
      <c r="B160" s="60" t="s">
        <v>191</v>
      </c>
      <c r="C160" s="60" t="s">
        <v>209</v>
      </c>
      <c r="D160" s="60" t="s">
        <v>120</v>
      </c>
      <c r="E160" s="87">
        <f t="shared" si="34"/>
        <v>80000</v>
      </c>
      <c r="F160" s="87">
        <f t="shared" si="34"/>
        <v>0</v>
      </c>
      <c r="G160" s="87">
        <f t="shared" si="34"/>
        <v>80000</v>
      </c>
    </row>
    <row r="161" spans="1:7" ht="26.4">
      <c r="A161" s="64" t="s">
        <v>121</v>
      </c>
      <c r="B161" s="60" t="s">
        <v>191</v>
      </c>
      <c r="C161" s="60" t="s">
        <v>209</v>
      </c>
      <c r="D161" s="60" t="s">
        <v>122</v>
      </c>
      <c r="E161" s="87">
        <v>80000</v>
      </c>
      <c r="F161" s="87"/>
      <c r="G161" s="87">
        <f>E161+F161</f>
        <v>80000</v>
      </c>
    </row>
    <row r="162" spans="1:7" ht="39.6">
      <c r="A162" s="66" t="s">
        <v>264</v>
      </c>
      <c r="B162" s="61" t="s">
        <v>191</v>
      </c>
      <c r="C162" s="61" t="s">
        <v>265</v>
      </c>
      <c r="D162" s="61"/>
      <c r="E162" s="68">
        <f t="shared" ref="E162:G163" si="35">E163</f>
        <v>4281000</v>
      </c>
      <c r="F162" s="68">
        <f t="shared" si="35"/>
        <v>0</v>
      </c>
      <c r="G162" s="68">
        <f t="shared" si="35"/>
        <v>4281000</v>
      </c>
    </row>
    <row r="163" spans="1:7" ht="26.4">
      <c r="A163" s="64" t="s">
        <v>119</v>
      </c>
      <c r="B163" s="60" t="s">
        <v>191</v>
      </c>
      <c r="C163" s="60" t="s">
        <v>265</v>
      </c>
      <c r="D163" s="60" t="s">
        <v>120</v>
      </c>
      <c r="E163" s="87">
        <f t="shared" si="35"/>
        <v>4281000</v>
      </c>
      <c r="F163" s="87">
        <f t="shared" si="35"/>
        <v>0</v>
      </c>
      <c r="G163" s="87">
        <f t="shared" si="35"/>
        <v>4281000</v>
      </c>
    </row>
    <row r="164" spans="1:7" ht="26.4">
      <c r="A164" s="64" t="s">
        <v>121</v>
      </c>
      <c r="B164" s="60" t="s">
        <v>191</v>
      </c>
      <c r="C164" s="60" t="s">
        <v>265</v>
      </c>
      <c r="D164" s="60" t="s">
        <v>122</v>
      </c>
      <c r="E164" s="87">
        <v>4281000</v>
      </c>
      <c r="F164" s="87"/>
      <c r="G164" s="87">
        <f>E164+F164</f>
        <v>4281000</v>
      </c>
    </row>
    <row r="165" spans="1:7">
      <c r="A165" s="90" t="s">
        <v>147</v>
      </c>
      <c r="B165" s="91" t="s">
        <v>148</v>
      </c>
      <c r="C165" s="91" t="s">
        <v>148</v>
      </c>
      <c r="D165" s="91" t="s">
        <v>148</v>
      </c>
      <c r="E165" s="98">
        <f>E10</f>
        <v>76538296.710000008</v>
      </c>
      <c r="F165" s="98">
        <f>F10</f>
        <v>3000000</v>
      </c>
      <c r="G165" s="98">
        <f>G10</f>
        <v>79538296.710000008</v>
      </c>
    </row>
    <row r="166" spans="1:7">
      <c r="A166" s="89"/>
      <c r="B166" s="89"/>
      <c r="C166" s="89"/>
      <c r="D166" s="89"/>
      <c r="E166" s="89"/>
    </row>
    <row r="167" spans="1:7">
      <c r="A167" s="89"/>
      <c r="B167" s="89"/>
      <c r="C167" s="89"/>
      <c r="D167" s="89"/>
      <c r="E167" s="99"/>
    </row>
    <row r="168" spans="1:7">
      <c r="A168" s="89"/>
      <c r="B168" s="89"/>
      <c r="C168" s="89"/>
      <c r="D168" s="89"/>
      <c r="E168" s="89"/>
    </row>
    <row r="169" spans="1:7">
      <c r="A169" s="89"/>
      <c r="B169" s="89"/>
      <c r="C169" s="89"/>
      <c r="D169" s="89"/>
      <c r="E169" s="89"/>
    </row>
    <row r="170" spans="1:7">
      <c r="A170" s="89"/>
      <c r="B170" s="89"/>
      <c r="C170" s="89"/>
      <c r="D170" s="89"/>
      <c r="E170" s="89"/>
    </row>
    <row r="171" spans="1:7">
      <c r="A171" s="89"/>
      <c r="B171" s="89"/>
      <c r="C171" s="89"/>
      <c r="D171" s="89"/>
      <c r="E171" s="89"/>
    </row>
    <row r="172" spans="1:7">
      <c r="A172" s="89"/>
      <c r="B172" s="89"/>
      <c r="C172" s="89"/>
      <c r="D172" s="89"/>
      <c r="E172" s="89"/>
    </row>
    <row r="173" spans="1:7">
      <c r="A173" s="89"/>
      <c r="B173" s="89"/>
      <c r="C173" s="89"/>
      <c r="D173" s="89"/>
      <c r="E173" s="89"/>
    </row>
    <row r="174" spans="1:7">
      <c r="A174" s="89"/>
      <c r="B174" s="89"/>
      <c r="C174" s="89"/>
      <c r="D174" s="89"/>
      <c r="E174" s="89"/>
    </row>
    <row r="175" spans="1:7">
      <c r="A175" s="89"/>
      <c r="B175" s="89"/>
      <c r="C175" s="89"/>
      <c r="D175" s="89"/>
      <c r="E175" s="89"/>
    </row>
    <row r="176" spans="1:7">
      <c r="A176" s="89"/>
      <c r="B176" s="89"/>
      <c r="C176" s="89"/>
      <c r="D176" s="89"/>
      <c r="E176" s="89"/>
    </row>
    <row r="177" spans="1:5">
      <c r="A177" s="89"/>
      <c r="B177" s="89"/>
      <c r="C177" s="89"/>
      <c r="D177" s="89"/>
      <c r="E177" s="89"/>
    </row>
    <row r="178" spans="1:5">
      <c r="A178" s="89"/>
      <c r="B178" s="89"/>
      <c r="C178" s="89"/>
      <c r="D178" s="89"/>
      <c r="E178" s="89"/>
    </row>
    <row r="179" spans="1:5">
      <c r="A179" s="89"/>
      <c r="B179" s="89"/>
      <c r="C179" s="89"/>
      <c r="D179" s="89"/>
      <c r="E179" s="89"/>
    </row>
    <row r="180" spans="1:5">
      <c r="A180" s="89"/>
      <c r="B180" s="89"/>
      <c r="C180" s="89"/>
      <c r="D180" s="89"/>
      <c r="E180" s="89"/>
    </row>
    <row r="181" spans="1:5">
      <c r="A181" s="89"/>
      <c r="B181" s="89"/>
      <c r="C181" s="89"/>
      <c r="D181" s="89"/>
      <c r="E181" s="89"/>
    </row>
    <row r="182" spans="1:5">
      <c r="A182" s="89"/>
      <c r="B182" s="89"/>
      <c r="C182" s="89"/>
      <c r="D182" s="89"/>
      <c r="E182" s="89"/>
    </row>
    <row r="183" spans="1:5">
      <c r="A183" s="89"/>
      <c r="B183" s="89"/>
      <c r="C183" s="89"/>
      <c r="D183" s="89"/>
      <c r="E183" s="89"/>
    </row>
    <row r="184" spans="1:5">
      <c r="A184" s="89"/>
      <c r="B184" s="89"/>
      <c r="C184" s="89"/>
      <c r="D184" s="89"/>
      <c r="E184" s="89"/>
    </row>
    <row r="185" spans="1:5">
      <c r="A185" s="89"/>
      <c r="B185" s="89"/>
      <c r="C185" s="89"/>
      <c r="D185" s="89"/>
      <c r="E185" s="89"/>
    </row>
    <row r="186" spans="1:5">
      <c r="A186" s="89"/>
      <c r="B186" s="89"/>
      <c r="C186" s="89"/>
      <c r="D186" s="89"/>
      <c r="E186" s="89"/>
    </row>
    <row r="187" spans="1:5">
      <c r="A187" s="34"/>
      <c r="B187" s="34"/>
      <c r="C187" s="34"/>
      <c r="D187" s="34"/>
      <c r="E187" s="34"/>
    </row>
    <row r="188" spans="1:5">
      <c r="A188" s="34"/>
      <c r="B188" s="34"/>
      <c r="C188" s="34"/>
      <c r="D188" s="34"/>
      <c r="E188" s="34"/>
    </row>
    <row r="189" spans="1:5">
      <c r="A189" s="34"/>
      <c r="B189" s="34"/>
      <c r="C189" s="34"/>
      <c r="D189" s="34"/>
      <c r="E189" s="34"/>
    </row>
    <row r="190" spans="1:5">
      <c r="A190" s="34"/>
      <c r="B190" s="34"/>
      <c r="C190" s="34"/>
      <c r="D190" s="34"/>
      <c r="E190" s="34"/>
    </row>
    <row r="191" spans="1:5">
      <c r="A191" s="34"/>
      <c r="B191" s="34"/>
      <c r="C191" s="34"/>
      <c r="D191" s="34"/>
      <c r="E191" s="34"/>
    </row>
    <row r="192" spans="1:5">
      <c r="A192" s="34"/>
      <c r="B192" s="34"/>
      <c r="C192" s="34"/>
      <c r="D192" s="34"/>
      <c r="E192" s="34"/>
    </row>
    <row r="193" spans="1:5">
      <c r="A193" s="34"/>
      <c r="B193" s="34"/>
      <c r="C193" s="34"/>
      <c r="D193" s="34"/>
      <c r="E193" s="34"/>
    </row>
    <row r="194" spans="1:5">
      <c r="A194" s="34"/>
      <c r="B194" s="34"/>
      <c r="C194" s="34"/>
      <c r="D194" s="34"/>
      <c r="E194" s="34"/>
    </row>
    <row r="195" spans="1:5">
      <c r="A195" s="34"/>
      <c r="B195" s="34"/>
      <c r="C195" s="34"/>
      <c r="D195" s="34"/>
      <c r="E195" s="34"/>
    </row>
    <row r="196" spans="1:5">
      <c r="A196" s="34"/>
      <c r="B196" s="34"/>
      <c r="C196" s="34"/>
      <c r="D196" s="34"/>
      <c r="E196" s="34"/>
    </row>
    <row r="197" spans="1:5">
      <c r="A197" s="34"/>
      <c r="B197" s="34"/>
      <c r="C197" s="34"/>
      <c r="D197" s="34"/>
      <c r="E197" s="34"/>
    </row>
    <row r="198" spans="1:5">
      <c r="A198" s="34"/>
      <c r="B198" s="34"/>
      <c r="C198" s="34"/>
      <c r="D198" s="34"/>
      <c r="E198" s="34"/>
    </row>
    <row r="199" spans="1:5">
      <c r="A199" s="34"/>
      <c r="B199" s="34"/>
      <c r="C199" s="34"/>
      <c r="D199" s="34"/>
      <c r="E199" s="34"/>
    </row>
    <row r="200" spans="1:5">
      <c r="A200" s="34"/>
      <c r="B200" s="34"/>
      <c r="C200" s="34"/>
      <c r="D200" s="34"/>
      <c r="E200" s="34"/>
    </row>
    <row r="201" spans="1:5">
      <c r="A201" s="34"/>
      <c r="B201" s="34"/>
      <c r="C201" s="34"/>
      <c r="D201" s="34"/>
      <c r="E201" s="34"/>
    </row>
    <row r="202" spans="1:5">
      <c r="A202" s="34"/>
      <c r="B202" s="34"/>
      <c r="C202" s="34"/>
      <c r="D202" s="34"/>
      <c r="E202" s="34"/>
    </row>
    <row r="203" spans="1:5">
      <c r="A203" s="34"/>
      <c r="B203" s="34"/>
      <c r="C203" s="34"/>
      <c r="D203" s="34"/>
      <c r="E203" s="34"/>
    </row>
    <row r="204" spans="1:5">
      <c r="A204" s="34"/>
      <c r="B204" s="34"/>
      <c r="C204" s="34"/>
      <c r="D204" s="34"/>
      <c r="E204" s="34"/>
    </row>
    <row r="205" spans="1:5">
      <c r="A205" s="34"/>
      <c r="B205" s="34"/>
      <c r="C205" s="34"/>
      <c r="D205" s="34"/>
      <c r="E205" s="34"/>
    </row>
    <row r="206" spans="1:5">
      <c r="A206" s="34"/>
      <c r="B206" s="34"/>
      <c r="C206" s="34"/>
      <c r="D206" s="34"/>
      <c r="E206" s="34"/>
    </row>
    <row r="207" spans="1:5">
      <c r="A207" s="34"/>
      <c r="B207" s="34"/>
      <c r="C207" s="34"/>
      <c r="D207" s="34"/>
      <c r="E207" s="34"/>
    </row>
    <row r="208" spans="1:5">
      <c r="A208" s="34"/>
      <c r="B208" s="34"/>
      <c r="C208" s="34"/>
      <c r="D208" s="34"/>
      <c r="E208" s="34"/>
    </row>
    <row r="209" spans="1:5">
      <c r="A209" s="34"/>
      <c r="B209" s="34"/>
      <c r="C209" s="34"/>
      <c r="D209" s="34"/>
      <c r="E209" s="34"/>
    </row>
    <row r="210" spans="1:5">
      <c r="A210" s="34"/>
      <c r="B210" s="34"/>
      <c r="C210" s="34"/>
      <c r="D210" s="34"/>
      <c r="E210" s="34"/>
    </row>
    <row r="211" spans="1:5">
      <c r="A211" s="34"/>
      <c r="B211" s="34"/>
      <c r="C211" s="34"/>
      <c r="D211" s="34"/>
      <c r="E211" s="34"/>
    </row>
    <row r="212" spans="1:5">
      <c r="A212" s="34"/>
      <c r="B212" s="34"/>
      <c r="C212" s="34"/>
      <c r="D212" s="34"/>
      <c r="E212" s="34"/>
    </row>
    <row r="213" spans="1:5">
      <c r="A213" s="34"/>
      <c r="B213" s="34"/>
      <c r="C213" s="34"/>
      <c r="D213" s="34"/>
      <c r="E213" s="34"/>
    </row>
    <row r="214" spans="1:5">
      <c r="A214" s="34"/>
      <c r="B214" s="34"/>
      <c r="C214" s="34"/>
      <c r="D214" s="34"/>
      <c r="E214" s="34"/>
    </row>
    <row r="215" spans="1:5">
      <c r="A215" s="34"/>
      <c r="B215" s="34"/>
      <c r="C215" s="34"/>
      <c r="D215" s="34"/>
      <c r="E215" s="34"/>
    </row>
    <row r="216" spans="1:5">
      <c r="A216" s="34"/>
      <c r="B216" s="34"/>
      <c r="C216" s="34"/>
      <c r="D216" s="34"/>
      <c r="E216" s="34"/>
    </row>
    <row r="217" spans="1:5">
      <c r="A217" s="34"/>
      <c r="B217" s="34"/>
      <c r="C217" s="34"/>
      <c r="D217" s="34"/>
      <c r="E217" s="34"/>
    </row>
    <row r="218" spans="1:5">
      <c r="A218" s="34"/>
      <c r="B218" s="34"/>
      <c r="C218" s="34"/>
      <c r="D218" s="34"/>
      <c r="E218" s="34"/>
    </row>
    <row r="219" spans="1:5">
      <c r="A219" s="34"/>
      <c r="B219" s="34"/>
      <c r="C219" s="34"/>
      <c r="D219" s="34"/>
      <c r="E219" s="34"/>
    </row>
    <row r="220" spans="1:5">
      <c r="A220" s="34"/>
      <c r="B220" s="34"/>
      <c r="C220" s="34"/>
      <c r="D220" s="34"/>
      <c r="E220" s="34"/>
    </row>
    <row r="221" spans="1:5">
      <c r="A221" s="34"/>
      <c r="B221" s="34"/>
      <c r="C221" s="34"/>
      <c r="D221" s="34"/>
      <c r="E221" s="34"/>
    </row>
    <row r="222" spans="1:5">
      <c r="A222" s="34"/>
      <c r="B222" s="34"/>
      <c r="C222" s="34"/>
      <c r="D222" s="34"/>
      <c r="E222" s="34"/>
    </row>
    <row r="223" spans="1:5">
      <c r="A223" s="34"/>
      <c r="B223" s="34"/>
      <c r="C223" s="34"/>
      <c r="D223" s="34"/>
      <c r="E223" s="34"/>
    </row>
    <row r="224" spans="1:5">
      <c r="A224" s="34"/>
      <c r="B224" s="34"/>
      <c r="C224" s="34"/>
      <c r="D224" s="34"/>
      <c r="E224" s="34"/>
    </row>
    <row r="225" spans="1:5">
      <c r="A225" s="34"/>
      <c r="B225" s="34"/>
      <c r="C225" s="34"/>
      <c r="D225" s="34"/>
      <c r="E225" s="34"/>
    </row>
    <row r="226" spans="1:5">
      <c r="A226" s="34"/>
      <c r="B226" s="34"/>
      <c r="C226" s="34"/>
      <c r="D226" s="34"/>
      <c r="E226" s="34"/>
    </row>
    <row r="227" spans="1:5">
      <c r="A227" s="34"/>
      <c r="B227" s="34"/>
      <c r="C227" s="34"/>
      <c r="D227" s="34"/>
      <c r="E227" s="34"/>
    </row>
    <row r="228" spans="1:5">
      <c r="A228" s="34"/>
      <c r="B228" s="34"/>
      <c r="C228" s="34"/>
      <c r="D228" s="34"/>
      <c r="E228" s="34"/>
    </row>
    <row r="229" spans="1:5">
      <c r="A229" s="34"/>
      <c r="B229" s="34"/>
      <c r="C229" s="34"/>
      <c r="D229" s="34"/>
      <c r="E229" s="34"/>
    </row>
    <row r="230" spans="1:5">
      <c r="A230" s="34"/>
      <c r="B230" s="34"/>
      <c r="C230" s="34"/>
      <c r="D230" s="34"/>
      <c r="E230" s="34"/>
    </row>
    <row r="231" spans="1:5">
      <c r="A231" s="34"/>
      <c r="B231" s="34"/>
      <c r="C231" s="34"/>
      <c r="D231" s="34"/>
      <c r="E231" s="34"/>
    </row>
    <row r="232" spans="1:5">
      <c r="A232" s="34"/>
      <c r="B232" s="34"/>
      <c r="C232" s="34"/>
      <c r="D232" s="34"/>
      <c r="E232" s="34"/>
    </row>
    <row r="233" spans="1:5">
      <c r="A233" s="34"/>
      <c r="B233" s="34"/>
      <c r="C233" s="34"/>
      <c r="D233" s="34"/>
      <c r="E233" s="34"/>
    </row>
    <row r="234" spans="1:5">
      <c r="A234" s="34"/>
      <c r="B234" s="34"/>
      <c r="C234" s="34"/>
      <c r="D234" s="34"/>
      <c r="E234" s="34"/>
    </row>
    <row r="235" spans="1:5">
      <c r="A235" s="34"/>
      <c r="B235" s="34"/>
      <c r="C235" s="34"/>
      <c r="D235" s="34"/>
      <c r="E235" s="34"/>
    </row>
    <row r="236" spans="1:5">
      <c r="A236" s="34"/>
      <c r="B236" s="34"/>
      <c r="C236" s="34"/>
      <c r="D236" s="34"/>
      <c r="E236" s="34"/>
    </row>
    <row r="237" spans="1:5">
      <c r="A237" s="34"/>
      <c r="B237" s="34"/>
      <c r="C237" s="34"/>
      <c r="D237" s="34"/>
      <c r="E237" s="34"/>
    </row>
    <row r="238" spans="1:5">
      <c r="A238" s="34"/>
      <c r="B238" s="34"/>
      <c r="C238" s="34"/>
      <c r="D238" s="34"/>
      <c r="E238" s="34"/>
    </row>
    <row r="239" spans="1:5">
      <c r="A239" s="34"/>
      <c r="B239" s="34"/>
      <c r="C239" s="34"/>
      <c r="D239" s="34"/>
      <c r="E239" s="34"/>
    </row>
    <row r="240" spans="1:5">
      <c r="A240" s="34"/>
      <c r="B240" s="34"/>
      <c r="C240" s="34"/>
      <c r="D240" s="34"/>
      <c r="E240" s="34"/>
    </row>
    <row r="241" spans="1:5">
      <c r="A241" s="34"/>
      <c r="B241" s="34"/>
      <c r="C241" s="34"/>
      <c r="D241" s="34"/>
      <c r="E241" s="34"/>
    </row>
    <row r="242" spans="1:5">
      <c r="A242" s="34"/>
      <c r="B242" s="34"/>
      <c r="C242" s="34"/>
      <c r="D242" s="34"/>
      <c r="E242" s="34"/>
    </row>
    <row r="243" spans="1:5">
      <c r="A243" s="34"/>
      <c r="B243" s="34"/>
      <c r="C243" s="34"/>
      <c r="D243" s="34"/>
      <c r="E243" s="34"/>
    </row>
    <row r="244" spans="1:5">
      <c r="A244" s="34"/>
      <c r="B244" s="34"/>
      <c r="C244" s="34"/>
      <c r="D244" s="34"/>
      <c r="E244" s="34"/>
    </row>
    <row r="245" spans="1:5">
      <c r="A245" s="34"/>
      <c r="B245" s="34"/>
      <c r="C245" s="34"/>
      <c r="D245" s="34"/>
      <c r="E245" s="34"/>
    </row>
    <row r="246" spans="1:5">
      <c r="A246" s="34"/>
      <c r="B246" s="34"/>
      <c r="C246" s="34"/>
      <c r="D246" s="34"/>
      <c r="E246" s="34"/>
    </row>
    <row r="247" spans="1:5">
      <c r="A247" s="34"/>
      <c r="B247" s="34"/>
      <c r="C247" s="34"/>
      <c r="D247" s="34"/>
      <c r="E247" s="34"/>
    </row>
    <row r="248" spans="1:5">
      <c r="A248" s="34"/>
      <c r="B248" s="34"/>
      <c r="C248" s="34"/>
      <c r="D248" s="34"/>
      <c r="E248" s="34"/>
    </row>
    <row r="249" spans="1:5">
      <c r="A249" s="34"/>
      <c r="B249" s="34"/>
      <c r="C249" s="34"/>
      <c r="D249" s="34"/>
      <c r="E249" s="34"/>
    </row>
    <row r="250" spans="1:5">
      <c r="A250" s="34"/>
      <c r="B250" s="34"/>
      <c r="C250" s="34"/>
      <c r="D250" s="34"/>
      <c r="E250" s="34"/>
    </row>
    <row r="251" spans="1:5">
      <c r="A251" s="34"/>
      <c r="B251" s="34"/>
      <c r="C251" s="34"/>
      <c r="D251" s="34"/>
      <c r="E251" s="34"/>
    </row>
    <row r="252" spans="1:5">
      <c r="A252" s="34"/>
      <c r="B252" s="34"/>
      <c r="C252" s="34"/>
      <c r="D252" s="34"/>
      <c r="E252" s="34"/>
    </row>
    <row r="253" spans="1:5">
      <c r="A253" s="34"/>
      <c r="B253" s="34"/>
      <c r="C253" s="34"/>
      <c r="D253" s="34"/>
      <c r="E253" s="34"/>
    </row>
    <row r="254" spans="1:5">
      <c r="A254" s="34"/>
      <c r="B254" s="34"/>
      <c r="C254" s="34"/>
      <c r="D254" s="34"/>
      <c r="E254" s="34"/>
    </row>
    <row r="255" spans="1:5">
      <c r="A255" s="34"/>
      <c r="B255" s="34"/>
      <c r="C255" s="34"/>
      <c r="D255" s="34"/>
      <c r="E255" s="34"/>
    </row>
    <row r="256" spans="1:5">
      <c r="A256" s="34"/>
      <c r="B256" s="34"/>
      <c r="C256" s="34"/>
      <c r="D256" s="34"/>
      <c r="E256" s="34"/>
    </row>
    <row r="257" spans="1:5">
      <c r="A257" s="34"/>
      <c r="B257" s="34"/>
      <c r="C257" s="34"/>
      <c r="D257" s="34"/>
      <c r="E257" s="34"/>
    </row>
    <row r="258" spans="1:5">
      <c r="A258" s="34"/>
      <c r="B258" s="34"/>
      <c r="C258" s="34"/>
      <c r="D258" s="34"/>
      <c r="E258" s="34"/>
    </row>
    <row r="259" spans="1:5">
      <c r="A259" s="34"/>
      <c r="B259" s="34"/>
      <c r="C259" s="34"/>
      <c r="D259" s="34"/>
      <c r="E259" s="34"/>
    </row>
    <row r="260" spans="1:5">
      <c r="A260" s="34"/>
      <c r="B260" s="34"/>
      <c r="C260" s="34"/>
      <c r="D260" s="34"/>
      <c r="E260" s="34"/>
    </row>
    <row r="261" spans="1:5">
      <c r="A261" s="34"/>
      <c r="B261" s="34"/>
      <c r="C261" s="34"/>
      <c r="D261" s="34"/>
      <c r="E261" s="34"/>
    </row>
    <row r="262" spans="1:5">
      <c r="A262" s="34"/>
      <c r="B262" s="34"/>
      <c r="C262" s="34"/>
      <c r="D262" s="34"/>
      <c r="E262" s="34"/>
    </row>
    <row r="263" spans="1:5">
      <c r="A263" s="34"/>
      <c r="B263" s="34"/>
      <c r="C263" s="34"/>
      <c r="D263" s="34"/>
      <c r="E263" s="34"/>
    </row>
    <row r="264" spans="1:5">
      <c r="A264" s="34"/>
      <c r="B264" s="34"/>
      <c r="C264" s="34"/>
      <c r="D264" s="34"/>
      <c r="E264" s="34"/>
    </row>
    <row r="265" spans="1:5">
      <c r="A265" s="34"/>
      <c r="B265" s="34"/>
      <c r="C265" s="34"/>
      <c r="D265" s="34"/>
      <c r="E265" s="34"/>
    </row>
    <row r="266" spans="1:5">
      <c r="A266" s="34"/>
      <c r="B266" s="34"/>
      <c r="C266" s="34"/>
      <c r="D266" s="34"/>
      <c r="E266" s="34"/>
    </row>
    <row r="267" spans="1:5">
      <c r="A267" s="34"/>
      <c r="B267" s="34"/>
      <c r="C267" s="34"/>
      <c r="D267" s="34"/>
      <c r="E267" s="34"/>
    </row>
    <row r="268" spans="1:5">
      <c r="A268" s="34"/>
      <c r="B268" s="34"/>
      <c r="C268" s="34"/>
      <c r="D268" s="34"/>
      <c r="E268" s="34"/>
    </row>
    <row r="269" spans="1:5">
      <c r="A269" s="34"/>
      <c r="B269" s="34"/>
      <c r="C269" s="34"/>
      <c r="D269" s="34"/>
      <c r="E269" s="34"/>
    </row>
    <row r="270" spans="1:5">
      <c r="A270" s="34"/>
      <c r="B270" s="34"/>
      <c r="C270" s="34"/>
      <c r="D270" s="34"/>
      <c r="E270" s="34"/>
    </row>
    <row r="271" spans="1:5">
      <c r="A271" s="34"/>
      <c r="B271" s="34"/>
      <c r="C271" s="34"/>
      <c r="D271" s="34"/>
      <c r="E271" s="34"/>
    </row>
    <row r="272" spans="1:5">
      <c r="A272" s="34"/>
      <c r="B272" s="34"/>
      <c r="C272" s="34"/>
      <c r="D272" s="34"/>
      <c r="E272" s="34"/>
    </row>
    <row r="273" spans="1:5">
      <c r="A273" s="34"/>
      <c r="B273" s="34"/>
      <c r="C273" s="34"/>
      <c r="D273" s="34"/>
      <c r="E273" s="34"/>
    </row>
    <row r="274" spans="1:5">
      <c r="A274" s="34"/>
      <c r="B274" s="34"/>
      <c r="C274" s="34"/>
      <c r="D274" s="34"/>
      <c r="E274" s="34"/>
    </row>
    <row r="275" spans="1:5">
      <c r="A275" s="34"/>
      <c r="B275" s="34"/>
      <c r="C275" s="34"/>
      <c r="D275" s="34"/>
      <c r="E275" s="34"/>
    </row>
    <row r="276" spans="1:5">
      <c r="A276" s="34"/>
      <c r="B276" s="34"/>
      <c r="C276" s="34"/>
      <c r="D276" s="34"/>
      <c r="E276" s="34"/>
    </row>
    <row r="277" spans="1:5">
      <c r="A277" s="34"/>
      <c r="B277" s="34"/>
      <c r="C277" s="34"/>
      <c r="D277" s="34"/>
      <c r="E277" s="34"/>
    </row>
    <row r="278" spans="1:5">
      <c r="A278" s="34"/>
      <c r="B278" s="34"/>
      <c r="C278" s="34"/>
      <c r="D278" s="34"/>
      <c r="E278" s="34"/>
    </row>
    <row r="279" spans="1:5">
      <c r="A279" s="34"/>
      <c r="B279" s="34"/>
      <c r="C279" s="34"/>
      <c r="D279" s="34"/>
      <c r="E279" s="34"/>
    </row>
    <row r="280" spans="1:5">
      <c r="A280" s="34"/>
      <c r="B280" s="34"/>
      <c r="C280" s="34"/>
      <c r="D280" s="34"/>
      <c r="E280" s="34"/>
    </row>
    <row r="281" spans="1:5">
      <c r="A281" s="34"/>
      <c r="B281" s="34"/>
      <c r="C281" s="34"/>
      <c r="D281" s="34"/>
      <c r="E281" s="34"/>
    </row>
    <row r="282" spans="1:5">
      <c r="A282" s="34"/>
      <c r="B282" s="34"/>
      <c r="C282" s="34"/>
      <c r="D282" s="34"/>
      <c r="E282" s="34"/>
    </row>
    <row r="283" spans="1:5">
      <c r="A283" s="34"/>
      <c r="B283" s="34"/>
      <c r="C283" s="34"/>
      <c r="D283" s="34"/>
      <c r="E283" s="34"/>
    </row>
    <row r="284" spans="1:5">
      <c r="A284" s="34"/>
      <c r="B284" s="34"/>
      <c r="C284" s="34"/>
      <c r="D284" s="34"/>
      <c r="E284" s="34"/>
    </row>
  </sheetData>
  <mergeCells count="6">
    <mergeCell ref="A7:G7"/>
    <mergeCell ref="A1:G1"/>
    <mergeCell ref="A2:G2"/>
    <mergeCell ref="A3:G3"/>
    <mergeCell ref="A4:G4"/>
    <mergeCell ref="A6:G6"/>
  </mergeCells>
  <pageMargins left="0.70866141732283472" right="0.31496062992125984" top="0.35433070866141736" bottom="0.35433070866141736" header="0.31496062992125984" footer="0.31496062992125984"/>
  <pageSetup paperSize="9" scale="68" orientation="portrait" r:id="rId1"/>
  <rowBreaks count="2" manualBreakCount="2">
    <brk id="87" max="6" man="1"/>
    <brk id="1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237"/>
  <sheetViews>
    <sheetView tabSelected="1" view="pageBreakPreview" topLeftCell="A49" zoomScaleSheetLayoutView="100" workbookViewId="0">
      <selection activeCell="E44" sqref="E44"/>
    </sheetView>
  </sheetViews>
  <sheetFormatPr defaultRowHeight="14.4"/>
  <cols>
    <col min="1" max="1" width="51.5546875" customWidth="1"/>
    <col min="2" max="2" width="12.33203125" customWidth="1"/>
    <col min="3" max="3" width="11.33203125" bestFit="1" customWidth="1"/>
    <col min="4" max="5" width="14.109375" bestFit="1" customWidth="1"/>
    <col min="6" max="6" width="14.5546875" bestFit="1" customWidth="1"/>
    <col min="257" max="257" width="51.5546875" customWidth="1"/>
    <col min="258" max="258" width="12.33203125" customWidth="1"/>
    <col min="259" max="259" width="11.33203125" bestFit="1" customWidth="1"/>
    <col min="260" max="260" width="15" bestFit="1" customWidth="1"/>
    <col min="513" max="513" width="51.5546875" customWidth="1"/>
    <col min="514" max="514" width="12.33203125" customWidth="1"/>
    <col min="515" max="515" width="11.33203125" bestFit="1" customWidth="1"/>
    <col min="516" max="516" width="15" bestFit="1" customWidth="1"/>
    <col min="769" max="769" width="51.5546875" customWidth="1"/>
    <col min="770" max="770" width="12.33203125" customWidth="1"/>
    <col min="771" max="771" width="11.33203125" bestFit="1" customWidth="1"/>
    <col min="772" max="772" width="15" bestFit="1" customWidth="1"/>
    <col min="1025" max="1025" width="51.5546875" customWidth="1"/>
    <col min="1026" max="1026" width="12.33203125" customWidth="1"/>
    <col min="1027" max="1027" width="11.33203125" bestFit="1" customWidth="1"/>
    <col min="1028" max="1028" width="15" bestFit="1" customWidth="1"/>
    <col min="1281" max="1281" width="51.5546875" customWidth="1"/>
    <col min="1282" max="1282" width="12.33203125" customWidth="1"/>
    <col min="1283" max="1283" width="11.33203125" bestFit="1" customWidth="1"/>
    <col min="1284" max="1284" width="15" bestFit="1" customWidth="1"/>
    <col min="1537" max="1537" width="51.5546875" customWidth="1"/>
    <col min="1538" max="1538" width="12.33203125" customWidth="1"/>
    <col min="1539" max="1539" width="11.33203125" bestFit="1" customWidth="1"/>
    <col min="1540" max="1540" width="15" bestFit="1" customWidth="1"/>
    <col min="1793" max="1793" width="51.5546875" customWidth="1"/>
    <col min="1794" max="1794" width="12.33203125" customWidth="1"/>
    <col min="1795" max="1795" width="11.33203125" bestFit="1" customWidth="1"/>
    <col min="1796" max="1796" width="15" bestFit="1" customWidth="1"/>
    <col min="2049" max="2049" width="51.5546875" customWidth="1"/>
    <col min="2050" max="2050" width="12.33203125" customWidth="1"/>
    <col min="2051" max="2051" width="11.33203125" bestFit="1" customWidth="1"/>
    <col min="2052" max="2052" width="15" bestFit="1" customWidth="1"/>
    <col min="2305" max="2305" width="51.5546875" customWidth="1"/>
    <col min="2306" max="2306" width="12.33203125" customWidth="1"/>
    <col min="2307" max="2307" width="11.33203125" bestFit="1" customWidth="1"/>
    <col min="2308" max="2308" width="15" bestFit="1" customWidth="1"/>
    <col min="2561" max="2561" width="51.5546875" customWidth="1"/>
    <col min="2562" max="2562" width="12.33203125" customWidth="1"/>
    <col min="2563" max="2563" width="11.33203125" bestFit="1" customWidth="1"/>
    <col min="2564" max="2564" width="15" bestFit="1" customWidth="1"/>
    <col min="2817" max="2817" width="51.5546875" customWidth="1"/>
    <col min="2818" max="2818" width="12.33203125" customWidth="1"/>
    <col min="2819" max="2819" width="11.33203125" bestFit="1" customWidth="1"/>
    <col min="2820" max="2820" width="15" bestFit="1" customWidth="1"/>
    <col min="3073" max="3073" width="51.5546875" customWidth="1"/>
    <col min="3074" max="3074" width="12.33203125" customWidth="1"/>
    <col min="3075" max="3075" width="11.33203125" bestFit="1" customWidth="1"/>
    <col min="3076" max="3076" width="15" bestFit="1" customWidth="1"/>
    <col min="3329" max="3329" width="51.5546875" customWidth="1"/>
    <col min="3330" max="3330" width="12.33203125" customWidth="1"/>
    <col min="3331" max="3331" width="11.33203125" bestFit="1" customWidth="1"/>
    <col min="3332" max="3332" width="15" bestFit="1" customWidth="1"/>
    <col min="3585" max="3585" width="51.5546875" customWidth="1"/>
    <col min="3586" max="3586" width="12.33203125" customWidth="1"/>
    <col min="3587" max="3587" width="11.33203125" bestFit="1" customWidth="1"/>
    <col min="3588" max="3588" width="15" bestFit="1" customWidth="1"/>
    <col min="3841" max="3841" width="51.5546875" customWidth="1"/>
    <col min="3842" max="3842" width="12.33203125" customWidth="1"/>
    <col min="3843" max="3843" width="11.33203125" bestFit="1" customWidth="1"/>
    <col min="3844" max="3844" width="15" bestFit="1" customWidth="1"/>
    <col min="4097" max="4097" width="51.5546875" customWidth="1"/>
    <col min="4098" max="4098" width="12.33203125" customWidth="1"/>
    <col min="4099" max="4099" width="11.33203125" bestFit="1" customWidth="1"/>
    <col min="4100" max="4100" width="15" bestFit="1" customWidth="1"/>
    <col min="4353" max="4353" width="51.5546875" customWidth="1"/>
    <col min="4354" max="4354" width="12.33203125" customWidth="1"/>
    <col min="4355" max="4355" width="11.33203125" bestFit="1" customWidth="1"/>
    <col min="4356" max="4356" width="15" bestFit="1" customWidth="1"/>
    <col min="4609" max="4609" width="51.5546875" customWidth="1"/>
    <col min="4610" max="4610" width="12.33203125" customWidth="1"/>
    <col min="4611" max="4611" width="11.33203125" bestFit="1" customWidth="1"/>
    <col min="4612" max="4612" width="15" bestFit="1" customWidth="1"/>
    <col min="4865" max="4865" width="51.5546875" customWidth="1"/>
    <col min="4866" max="4866" width="12.33203125" customWidth="1"/>
    <col min="4867" max="4867" width="11.33203125" bestFit="1" customWidth="1"/>
    <col min="4868" max="4868" width="15" bestFit="1" customWidth="1"/>
    <col min="5121" max="5121" width="51.5546875" customWidth="1"/>
    <col min="5122" max="5122" width="12.33203125" customWidth="1"/>
    <col min="5123" max="5123" width="11.33203125" bestFit="1" customWidth="1"/>
    <col min="5124" max="5124" width="15" bestFit="1" customWidth="1"/>
    <col min="5377" max="5377" width="51.5546875" customWidth="1"/>
    <col min="5378" max="5378" width="12.33203125" customWidth="1"/>
    <col min="5379" max="5379" width="11.33203125" bestFit="1" customWidth="1"/>
    <col min="5380" max="5380" width="15" bestFit="1" customWidth="1"/>
    <col min="5633" max="5633" width="51.5546875" customWidth="1"/>
    <col min="5634" max="5634" width="12.33203125" customWidth="1"/>
    <col min="5635" max="5635" width="11.33203125" bestFit="1" customWidth="1"/>
    <col min="5636" max="5636" width="15" bestFit="1" customWidth="1"/>
    <col min="5889" max="5889" width="51.5546875" customWidth="1"/>
    <col min="5890" max="5890" width="12.33203125" customWidth="1"/>
    <col min="5891" max="5891" width="11.33203125" bestFit="1" customWidth="1"/>
    <col min="5892" max="5892" width="15" bestFit="1" customWidth="1"/>
    <col min="6145" max="6145" width="51.5546875" customWidth="1"/>
    <col min="6146" max="6146" width="12.33203125" customWidth="1"/>
    <col min="6147" max="6147" width="11.33203125" bestFit="1" customWidth="1"/>
    <col min="6148" max="6148" width="15" bestFit="1" customWidth="1"/>
    <col min="6401" max="6401" width="51.5546875" customWidth="1"/>
    <col min="6402" max="6402" width="12.33203125" customWidth="1"/>
    <col min="6403" max="6403" width="11.33203125" bestFit="1" customWidth="1"/>
    <col min="6404" max="6404" width="15" bestFit="1" customWidth="1"/>
    <col min="6657" max="6657" width="51.5546875" customWidth="1"/>
    <col min="6658" max="6658" width="12.33203125" customWidth="1"/>
    <col min="6659" max="6659" width="11.33203125" bestFit="1" customWidth="1"/>
    <col min="6660" max="6660" width="15" bestFit="1" customWidth="1"/>
    <col min="6913" max="6913" width="51.5546875" customWidth="1"/>
    <col min="6914" max="6914" width="12.33203125" customWidth="1"/>
    <col min="6915" max="6915" width="11.33203125" bestFit="1" customWidth="1"/>
    <col min="6916" max="6916" width="15" bestFit="1" customWidth="1"/>
    <col min="7169" max="7169" width="51.5546875" customWidth="1"/>
    <col min="7170" max="7170" width="12.33203125" customWidth="1"/>
    <col min="7171" max="7171" width="11.33203125" bestFit="1" customWidth="1"/>
    <col min="7172" max="7172" width="15" bestFit="1" customWidth="1"/>
    <col min="7425" max="7425" width="51.5546875" customWidth="1"/>
    <col min="7426" max="7426" width="12.33203125" customWidth="1"/>
    <col min="7427" max="7427" width="11.33203125" bestFit="1" customWidth="1"/>
    <col min="7428" max="7428" width="15" bestFit="1" customWidth="1"/>
    <col min="7681" max="7681" width="51.5546875" customWidth="1"/>
    <col min="7682" max="7682" width="12.33203125" customWidth="1"/>
    <col min="7683" max="7683" width="11.33203125" bestFit="1" customWidth="1"/>
    <col min="7684" max="7684" width="15" bestFit="1" customWidth="1"/>
    <col min="7937" max="7937" width="51.5546875" customWidth="1"/>
    <col min="7938" max="7938" width="12.33203125" customWidth="1"/>
    <col min="7939" max="7939" width="11.33203125" bestFit="1" customWidth="1"/>
    <col min="7940" max="7940" width="15" bestFit="1" customWidth="1"/>
    <col min="8193" max="8193" width="51.5546875" customWidth="1"/>
    <col min="8194" max="8194" width="12.33203125" customWidth="1"/>
    <col min="8195" max="8195" width="11.33203125" bestFit="1" customWidth="1"/>
    <col min="8196" max="8196" width="15" bestFit="1" customWidth="1"/>
    <col min="8449" max="8449" width="51.5546875" customWidth="1"/>
    <col min="8450" max="8450" width="12.33203125" customWidth="1"/>
    <col min="8451" max="8451" width="11.33203125" bestFit="1" customWidth="1"/>
    <col min="8452" max="8452" width="15" bestFit="1" customWidth="1"/>
    <col min="8705" max="8705" width="51.5546875" customWidth="1"/>
    <col min="8706" max="8706" width="12.33203125" customWidth="1"/>
    <col min="8707" max="8707" width="11.33203125" bestFit="1" customWidth="1"/>
    <col min="8708" max="8708" width="15" bestFit="1" customWidth="1"/>
    <col min="8961" max="8961" width="51.5546875" customWidth="1"/>
    <col min="8962" max="8962" width="12.33203125" customWidth="1"/>
    <col min="8963" max="8963" width="11.33203125" bestFit="1" customWidth="1"/>
    <col min="8964" max="8964" width="15" bestFit="1" customWidth="1"/>
    <col min="9217" max="9217" width="51.5546875" customWidth="1"/>
    <col min="9218" max="9218" width="12.33203125" customWidth="1"/>
    <col min="9219" max="9219" width="11.33203125" bestFit="1" customWidth="1"/>
    <col min="9220" max="9220" width="15" bestFit="1" customWidth="1"/>
    <col min="9473" max="9473" width="51.5546875" customWidth="1"/>
    <col min="9474" max="9474" width="12.33203125" customWidth="1"/>
    <col min="9475" max="9475" width="11.33203125" bestFit="1" customWidth="1"/>
    <col min="9476" max="9476" width="15" bestFit="1" customWidth="1"/>
    <col min="9729" max="9729" width="51.5546875" customWidth="1"/>
    <col min="9730" max="9730" width="12.33203125" customWidth="1"/>
    <col min="9731" max="9731" width="11.33203125" bestFit="1" customWidth="1"/>
    <col min="9732" max="9732" width="15" bestFit="1" customWidth="1"/>
    <col min="9985" max="9985" width="51.5546875" customWidth="1"/>
    <col min="9986" max="9986" width="12.33203125" customWidth="1"/>
    <col min="9987" max="9987" width="11.33203125" bestFit="1" customWidth="1"/>
    <col min="9988" max="9988" width="15" bestFit="1" customWidth="1"/>
    <col min="10241" max="10241" width="51.5546875" customWidth="1"/>
    <col min="10242" max="10242" width="12.33203125" customWidth="1"/>
    <col min="10243" max="10243" width="11.33203125" bestFit="1" customWidth="1"/>
    <col min="10244" max="10244" width="15" bestFit="1" customWidth="1"/>
    <col min="10497" max="10497" width="51.5546875" customWidth="1"/>
    <col min="10498" max="10498" width="12.33203125" customWidth="1"/>
    <col min="10499" max="10499" width="11.33203125" bestFit="1" customWidth="1"/>
    <col min="10500" max="10500" width="15" bestFit="1" customWidth="1"/>
    <col min="10753" max="10753" width="51.5546875" customWidth="1"/>
    <col min="10754" max="10754" width="12.33203125" customWidth="1"/>
    <col min="10755" max="10755" width="11.33203125" bestFit="1" customWidth="1"/>
    <col min="10756" max="10756" width="15" bestFit="1" customWidth="1"/>
    <col min="11009" max="11009" width="51.5546875" customWidth="1"/>
    <col min="11010" max="11010" width="12.33203125" customWidth="1"/>
    <col min="11011" max="11011" width="11.33203125" bestFit="1" customWidth="1"/>
    <col min="11012" max="11012" width="15" bestFit="1" customWidth="1"/>
    <col min="11265" max="11265" width="51.5546875" customWidth="1"/>
    <col min="11266" max="11266" width="12.33203125" customWidth="1"/>
    <col min="11267" max="11267" width="11.33203125" bestFit="1" customWidth="1"/>
    <col min="11268" max="11268" width="15" bestFit="1" customWidth="1"/>
    <col min="11521" max="11521" width="51.5546875" customWidth="1"/>
    <col min="11522" max="11522" width="12.33203125" customWidth="1"/>
    <col min="11523" max="11523" width="11.33203125" bestFit="1" customWidth="1"/>
    <col min="11524" max="11524" width="15" bestFit="1" customWidth="1"/>
    <col min="11777" max="11777" width="51.5546875" customWidth="1"/>
    <col min="11778" max="11778" width="12.33203125" customWidth="1"/>
    <col min="11779" max="11779" width="11.33203125" bestFit="1" customWidth="1"/>
    <col min="11780" max="11780" width="15" bestFit="1" customWidth="1"/>
    <col min="12033" max="12033" width="51.5546875" customWidth="1"/>
    <col min="12034" max="12034" width="12.33203125" customWidth="1"/>
    <col min="12035" max="12035" width="11.33203125" bestFit="1" customWidth="1"/>
    <col min="12036" max="12036" width="15" bestFit="1" customWidth="1"/>
    <col min="12289" max="12289" width="51.5546875" customWidth="1"/>
    <col min="12290" max="12290" width="12.33203125" customWidth="1"/>
    <col min="12291" max="12291" width="11.33203125" bestFit="1" customWidth="1"/>
    <col min="12292" max="12292" width="15" bestFit="1" customWidth="1"/>
    <col min="12545" max="12545" width="51.5546875" customWidth="1"/>
    <col min="12546" max="12546" width="12.33203125" customWidth="1"/>
    <col min="12547" max="12547" width="11.33203125" bestFit="1" customWidth="1"/>
    <col min="12548" max="12548" width="15" bestFit="1" customWidth="1"/>
    <col min="12801" max="12801" width="51.5546875" customWidth="1"/>
    <col min="12802" max="12802" width="12.33203125" customWidth="1"/>
    <col min="12803" max="12803" width="11.33203125" bestFit="1" customWidth="1"/>
    <col min="12804" max="12804" width="15" bestFit="1" customWidth="1"/>
    <col min="13057" max="13057" width="51.5546875" customWidth="1"/>
    <col min="13058" max="13058" width="12.33203125" customWidth="1"/>
    <col min="13059" max="13059" width="11.33203125" bestFit="1" customWidth="1"/>
    <col min="13060" max="13060" width="15" bestFit="1" customWidth="1"/>
    <col min="13313" max="13313" width="51.5546875" customWidth="1"/>
    <col min="13314" max="13314" width="12.33203125" customWidth="1"/>
    <col min="13315" max="13315" width="11.33203125" bestFit="1" customWidth="1"/>
    <col min="13316" max="13316" width="15" bestFit="1" customWidth="1"/>
    <col min="13569" max="13569" width="51.5546875" customWidth="1"/>
    <col min="13570" max="13570" width="12.33203125" customWidth="1"/>
    <col min="13571" max="13571" width="11.33203125" bestFit="1" customWidth="1"/>
    <col min="13572" max="13572" width="15" bestFit="1" customWidth="1"/>
    <col min="13825" max="13825" width="51.5546875" customWidth="1"/>
    <col min="13826" max="13826" width="12.33203125" customWidth="1"/>
    <col min="13827" max="13827" width="11.33203125" bestFit="1" customWidth="1"/>
    <col min="13828" max="13828" width="15" bestFit="1" customWidth="1"/>
    <col min="14081" max="14081" width="51.5546875" customWidth="1"/>
    <col min="14082" max="14082" width="12.33203125" customWidth="1"/>
    <col min="14083" max="14083" width="11.33203125" bestFit="1" customWidth="1"/>
    <col min="14084" max="14084" width="15" bestFit="1" customWidth="1"/>
    <col min="14337" max="14337" width="51.5546875" customWidth="1"/>
    <col min="14338" max="14338" width="12.33203125" customWidth="1"/>
    <col min="14339" max="14339" width="11.33203125" bestFit="1" customWidth="1"/>
    <col min="14340" max="14340" width="15" bestFit="1" customWidth="1"/>
    <col min="14593" max="14593" width="51.5546875" customWidth="1"/>
    <col min="14594" max="14594" width="12.33203125" customWidth="1"/>
    <col min="14595" max="14595" width="11.33203125" bestFit="1" customWidth="1"/>
    <col min="14596" max="14596" width="15" bestFit="1" customWidth="1"/>
    <col min="14849" max="14849" width="51.5546875" customWidth="1"/>
    <col min="14850" max="14850" width="12.33203125" customWidth="1"/>
    <col min="14851" max="14851" width="11.33203125" bestFit="1" customWidth="1"/>
    <col min="14852" max="14852" width="15" bestFit="1" customWidth="1"/>
    <col min="15105" max="15105" width="51.5546875" customWidth="1"/>
    <col min="15106" max="15106" width="12.33203125" customWidth="1"/>
    <col min="15107" max="15107" width="11.33203125" bestFit="1" customWidth="1"/>
    <col min="15108" max="15108" width="15" bestFit="1" customWidth="1"/>
    <col min="15361" max="15361" width="51.5546875" customWidth="1"/>
    <col min="15362" max="15362" width="12.33203125" customWidth="1"/>
    <col min="15363" max="15363" width="11.33203125" bestFit="1" customWidth="1"/>
    <col min="15364" max="15364" width="15" bestFit="1" customWidth="1"/>
    <col min="15617" max="15617" width="51.5546875" customWidth="1"/>
    <col min="15618" max="15618" width="12.33203125" customWidth="1"/>
    <col min="15619" max="15619" width="11.33203125" bestFit="1" customWidth="1"/>
    <col min="15620" max="15620" width="15" bestFit="1" customWidth="1"/>
    <col min="15873" max="15873" width="51.5546875" customWidth="1"/>
    <col min="15874" max="15874" width="12.33203125" customWidth="1"/>
    <col min="15875" max="15875" width="11.33203125" bestFit="1" customWidth="1"/>
    <col min="15876" max="15876" width="15" bestFit="1" customWidth="1"/>
    <col min="16129" max="16129" width="51.5546875" customWidth="1"/>
    <col min="16130" max="16130" width="12.33203125" customWidth="1"/>
    <col min="16131" max="16131" width="11.33203125" bestFit="1" customWidth="1"/>
    <col min="16132" max="16132" width="15" bestFit="1" customWidth="1"/>
  </cols>
  <sheetData>
    <row r="1" spans="1:6">
      <c r="A1" s="121" t="s">
        <v>267</v>
      </c>
      <c r="B1" s="121"/>
      <c r="C1" s="121"/>
      <c r="D1" s="121"/>
      <c r="E1" s="121"/>
      <c r="F1" s="121"/>
    </row>
    <row r="2" spans="1:6">
      <c r="A2" s="121" t="s">
        <v>89</v>
      </c>
      <c r="B2" s="121"/>
      <c r="C2" s="121"/>
      <c r="D2" s="121"/>
      <c r="E2" s="121"/>
      <c r="F2" s="121"/>
    </row>
    <row r="3" spans="1:6">
      <c r="A3" s="121" t="s">
        <v>88</v>
      </c>
      <c r="B3" s="121"/>
      <c r="C3" s="121"/>
      <c r="D3" s="121"/>
      <c r="E3" s="121"/>
      <c r="F3" s="121"/>
    </row>
    <row r="4" spans="1:6">
      <c r="A4" s="121" t="s">
        <v>335</v>
      </c>
      <c r="B4" s="121"/>
      <c r="C4" s="121"/>
      <c r="D4" s="121"/>
      <c r="E4" s="121"/>
      <c r="F4" s="121"/>
    </row>
    <row r="6" spans="1:6" ht="49.5" customHeight="1">
      <c r="A6" s="124" t="s">
        <v>300</v>
      </c>
      <c r="B6" s="124"/>
      <c r="C6" s="124"/>
      <c r="D6" s="124"/>
      <c r="E6" s="124"/>
      <c r="F6" s="124"/>
    </row>
    <row r="7" spans="1:6">
      <c r="A7" s="89"/>
      <c r="B7" s="89"/>
      <c r="C7" s="89"/>
      <c r="D7" s="123" t="s">
        <v>87</v>
      </c>
      <c r="E7" s="123"/>
      <c r="F7" s="123"/>
    </row>
    <row r="8" spans="1:6" ht="52.8">
      <c r="A8" s="65" t="s">
        <v>112</v>
      </c>
      <c r="B8" s="65" t="s">
        <v>113</v>
      </c>
      <c r="C8" s="65" t="s">
        <v>114</v>
      </c>
      <c r="D8" s="37" t="s">
        <v>192</v>
      </c>
      <c r="E8" s="37" t="s">
        <v>244</v>
      </c>
      <c r="F8" s="37" t="s">
        <v>245</v>
      </c>
    </row>
    <row r="9" spans="1:6" s="33" customFormat="1" ht="13.2">
      <c r="A9" s="65">
        <v>1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</row>
    <row r="10" spans="1:6" ht="66">
      <c r="A10" s="66" t="s">
        <v>269</v>
      </c>
      <c r="B10" s="84" t="s">
        <v>193</v>
      </c>
      <c r="C10" s="61"/>
      <c r="D10" s="68">
        <f>D11+D16+D19+D22+D27</f>
        <v>12538467</v>
      </c>
      <c r="E10" s="68">
        <f t="shared" ref="E10:F10" si="0">E11+E16+E19+E22+E27</f>
        <v>0</v>
      </c>
      <c r="F10" s="68">
        <f t="shared" si="0"/>
        <v>12538467</v>
      </c>
    </row>
    <row r="11" spans="1:6">
      <c r="A11" s="66" t="s">
        <v>115</v>
      </c>
      <c r="B11" s="61" t="s">
        <v>194</v>
      </c>
      <c r="C11" s="61"/>
      <c r="D11" s="68">
        <f>D12+D14</f>
        <v>9936000</v>
      </c>
      <c r="E11" s="68">
        <f t="shared" ref="E11:F11" si="1">E12+E14</f>
        <v>0</v>
      </c>
      <c r="F11" s="68">
        <f t="shared" si="1"/>
        <v>9936000</v>
      </c>
    </row>
    <row r="12" spans="1:6" ht="52.8">
      <c r="A12" s="64" t="s">
        <v>116</v>
      </c>
      <c r="B12" s="60" t="s">
        <v>194</v>
      </c>
      <c r="C12" s="60" t="s">
        <v>117</v>
      </c>
      <c r="D12" s="87">
        <f>D13</f>
        <v>7226000</v>
      </c>
      <c r="E12" s="87">
        <f t="shared" ref="E12:F12" si="2">E13</f>
        <v>0</v>
      </c>
      <c r="F12" s="87">
        <f t="shared" si="2"/>
        <v>7226000</v>
      </c>
    </row>
    <row r="13" spans="1:6" ht="27">
      <c r="A13" s="72" t="s">
        <v>118</v>
      </c>
      <c r="B13" s="60" t="s">
        <v>194</v>
      </c>
      <c r="C13" s="60" t="s">
        <v>41</v>
      </c>
      <c r="D13" s="87">
        <v>7226000</v>
      </c>
      <c r="E13" s="87"/>
      <c r="F13" s="87">
        <f>D13+E13</f>
        <v>7226000</v>
      </c>
    </row>
    <row r="14" spans="1:6" ht="26.4">
      <c r="A14" s="74" t="s">
        <v>119</v>
      </c>
      <c r="B14" s="60" t="s">
        <v>194</v>
      </c>
      <c r="C14" s="60" t="s">
        <v>120</v>
      </c>
      <c r="D14" s="87">
        <f>D15</f>
        <v>2710000</v>
      </c>
      <c r="E14" s="87">
        <f t="shared" ref="E14:F14" si="3">E15</f>
        <v>0</v>
      </c>
      <c r="F14" s="87">
        <f t="shared" si="3"/>
        <v>2710000</v>
      </c>
    </row>
    <row r="15" spans="1:6" ht="26.4">
      <c r="A15" s="64" t="s">
        <v>121</v>
      </c>
      <c r="B15" s="60" t="s">
        <v>194</v>
      </c>
      <c r="C15" s="60" t="s">
        <v>122</v>
      </c>
      <c r="D15" s="87">
        <v>2710000</v>
      </c>
      <c r="E15" s="87"/>
      <c r="F15" s="87">
        <f>E15+D15</f>
        <v>2710000</v>
      </c>
    </row>
    <row r="16" spans="1:6" ht="26.4">
      <c r="A16" s="83" t="s">
        <v>270</v>
      </c>
      <c r="B16" s="84" t="s">
        <v>253</v>
      </c>
      <c r="C16" s="84"/>
      <c r="D16" s="68">
        <f>D17</f>
        <v>421200</v>
      </c>
      <c r="E16" s="68">
        <f t="shared" ref="E16:F17" si="4">E17</f>
        <v>0</v>
      </c>
      <c r="F16" s="68">
        <f t="shared" si="4"/>
        <v>421200</v>
      </c>
    </row>
    <row r="17" spans="1:6" ht="52.8">
      <c r="A17" s="64" t="s">
        <v>116</v>
      </c>
      <c r="B17" s="88" t="s">
        <v>253</v>
      </c>
      <c r="C17" s="60" t="s">
        <v>117</v>
      </c>
      <c r="D17" s="87">
        <f>D18</f>
        <v>421200</v>
      </c>
      <c r="E17" s="87">
        <f t="shared" si="4"/>
        <v>0</v>
      </c>
      <c r="F17" s="87">
        <f t="shared" si="4"/>
        <v>421200</v>
      </c>
    </row>
    <row r="18" spans="1:6" ht="26.4">
      <c r="A18" s="64" t="s">
        <v>118</v>
      </c>
      <c r="B18" s="88" t="s">
        <v>253</v>
      </c>
      <c r="C18" s="60" t="s">
        <v>41</v>
      </c>
      <c r="D18" s="87">
        <v>421200</v>
      </c>
      <c r="E18" s="87"/>
      <c r="F18" s="87">
        <f>D18+E18</f>
        <v>421200</v>
      </c>
    </row>
    <row r="19" spans="1:6">
      <c r="A19" s="66" t="s">
        <v>123</v>
      </c>
      <c r="B19" s="61" t="s">
        <v>195</v>
      </c>
      <c r="C19" s="61"/>
      <c r="D19" s="68">
        <f>D20</f>
        <v>938000</v>
      </c>
      <c r="E19" s="68">
        <f t="shared" ref="E19:F20" si="5">E20</f>
        <v>0</v>
      </c>
      <c r="F19" s="68">
        <f t="shared" si="5"/>
        <v>938000</v>
      </c>
    </row>
    <row r="20" spans="1:6" ht="52.8">
      <c r="A20" s="64" t="s">
        <v>116</v>
      </c>
      <c r="B20" s="60" t="s">
        <v>195</v>
      </c>
      <c r="C20" s="60" t="s">
        <v>117</v>
      </c>
      <c r="D20" s="87">
        <f>D21</f>
        <v>938000</v>
      </c>
      <c r="E20" s="87">
        <f t="shared" si="5"/>
        <v>0</v>
      </c>
      <c r="F20" s="87">
        <f t="shared" si="5"/>
        <v>938000</v>
      </c>
    </row>
    <row r="21" spans="1:6" ht="27">
      <c r="A21" s="72" t="s">
        <v>118</v>
      </c>
      <c r="B21" s="60" t="s">
        <v>195</v>
      </c>
      <c r="C21" s="60" t="s">
        <v>41</v>
      </c>
      <c r="D21" s="87">
        <v>938000</v>
      </c>
      <c r="E21" s="87"/>
      <c r="F21" s="87">
        <f>D21+E21</f>
        <v>938000</v>
      </c>
    </row>
    <row r="22" spans="1:6" ht="26.4">
      <c r="A22" s="66" t="s">
        <v>311</v>
      </c>
      <c r="B22" s="61" t="s">
        <v>312</v>
      </c>
      <c r="C22" s="61"/>
      <c r="D22" s="68">
        <f>D25+D23</f>
        <v>1143267</v>
      </c>
      <c r="E22" s="68">
        <f t="shared" ref="E22:F22" si="6">E25+E23</f>
        <v>0</v>
      </c>
      <c r="F22" s="68">
        <f t="shared" si="6"/>
        <v>1143267</v>
      </c>
    </row>
    <row r="23" spans="1:6" ht="26.4">
      <c r="A23" s="102" t="s">
        <v>119</v>
      </c>
      <c r="B23" s="60" t="s">
        <v>312</v>
      </c>
      <c r="C23" s="60" t="s">
        <v>120</v>
      </c>
      <c r="D23" s="87">
        <f>D24</f>
        <v>410610</v>
      </c>
      <c r="E23" s="87">
        <f t="shared" ref="E23:F23" si="7">E24</f>
        <v>0</v>
      </c>
      <c r="F23" s="87">
        <f t="shared" si="7"/>
        <v>410610</v>
      </c>
    </row>
    <row r="24" spans="1:6" ht="26.4">
      <c r="A24" s="41" t="s">
        <v>121</v>
      </c>
      <c r="B24" s="60" t="s">
        <v>312</v>
      </c>
      <c r="C24" s="60" t="s">
        <v>122</v>
      </c>
      <c r="D24" s="87">
        <v>410610</v>
      </c>
      <c r="E24" s="87"/>
      <c r="F24" s="87">
        <f>D24+E24</f>
        <v>410610</v>
      </c>
    </row>
    <row r="25" spans="1:6">
      <c r="A25" s="64" t="s">
        <v>127</v>
      </c>
      <c r="B25" s="60" t="s">
        <v>312</v>
      </c>
      <c r="C25" s="60" t="s">
        <v>124</v>
      </c>
      <c r="D25" s="107">
        <f>D26</f>
        <v>732657</v>
      </c>
      <c r="E25" s="107">
        <f t="shared" ref="E25:F25" si="8">E26</f>
        <v>0</v>
      </c>
      <c r="F25" s="107">
        <f t="shared" si="8"/>
        <v>732657</v>
      </c>
    </row>
    <row r="26" spans="1:6">
      <c r="A26" s="64" t="s">
        <v>313</v>
      </c>
      <c r="B26" s="60" t="s">
        <v>312</v>
      </c>
      <c r="C26" s="60" t="s">
        <v>314</v>
      </c>
      <c r="D26" s="107">
        <v>732657</v>
      </c>
      <c r="E26" s="107"/>
      <c r="F26" s="107">
        <f>D26+E26</f>
        <v>732657</v>
      </c>
    </row>
    <row r="27" spans="1:6">
      <c r="A27" s="66" t="s">
        <v>271</v>
      </c>
      <c r="B27" s="61" t="s">
        <v>196</v>
      </c>
      <c r="C27" s="61"/>
      <c r="D27" s="68">
        <f>D28</f>
        <v>100000</v>
      </c>
      <c r="E27" s="68">
        <f t="shared" ref="E27:F28" si="9">E28</f>
        <v>0</v>
      </c>
      <c r="F27" s="68">
        <f t="shared" si="9"/>
        <v>100000</v>
      </c>
    </row>
    <row r="28" spans="1:6">
      <c r="A28" s="64" t="s">
        <v>266</v>
      </c>
      <c r="B28" s="60" t="s">
        <v>196</v>
      </c>
      <c r="C28" s="60" t="s">
        <v>124</v>
      </c>
      <c r="D28" s="87">
        <f>D29</f>
        <v>100000</v>
      </c>
      <c r="E28" s="87">
        <f t="shared" si="9"/>
        <v>0</v>
      </c>
      <c r="F28" s="87">
        <f t="shared" si="9"/>
        <v>100000</v>
      </c>
    </row>
    <row r="29" spans="1:6">
      <c r="A29" s="64" t="s">
        <v>125</v>
      </c>
      <c r="B29" s="60" t="s">
        <v>196</v>
      </c>
      <c r="C29" s="60" t="s">
        <v>126</v>
      </c>
      <c r="D29" s="87">
        <v>100000</v>
      </c>
      <c r="E29" s="87"/>
      <c r="F29" s="87">
        <f>D29+E29</f>
        <v>100000</v>
      </c>
    </row>
    <row r="30" spans="1:6" ht="54" customHeight="1">
      <c r="A30" s="62" t="s">
        <v>296</v>
      </c>
      <c r="B30" s="61" t="s">
        <v>200</v>
      </c>
      <c r="C30" s="61"/>
      <c r="D30" s="68">
        <f>D31+D34</f>
        <v>170000</v>
      </c>
      <c r="E30" s="68">
        <f t="shared" ref="E30:F30" si="10">E31+E34</f>
        <v>0</v>
      </c>
      <c r="F30" s="68">
        <f t="shared" si="10"/>
        <v>170000</v>
      </c>
    </row>
    <row r="31" spans="1:6" ht="26.4">
      <c r="A31" s="35" t="s">
        <v>139</v>
      </c>
      <c r="B31" s="60" t="s">
        <v>218</v>
      </c>
      <c r="C31" s="60"/>
      <c r="D31" s="87">
        <f>D32</f>
        <v>20000</v>
      </c>
      <c r="E31" s="87">
        <f t="shared" ref="E31:F32" si="11">E32</f>
        <v>0</v>
      </c>
      <c r="F31" s="87">
        <f t="shared" si="11"/>
        <v>20000</v>
      </c>
    </row>
    <row r="32" spans="1:6">
      <c r="A32" s="63" t="s">
        <v>140</v>
      </c>
      <c r="B32" s="60" t="s">
        <v>218</v>
      </c>
      <c r="C32" s="60" t="s">
        <v>141</v>
      </c>
      <c r="D32" s="87">
        <f>D33</f>
        <v>20000</v>
      </c>
      <c r="E32" s="87">
        <f t="shared" si="11"/>
        <v>0</v>
      </c>
      <c r="F32" s="87">
        <f t="shared" si="11"/>
        <v>20000</v>
      </c>
    </row>
    <row r="33" spans="1:6">
      <c r="A33" s="63" t="s">
        <v>142</v>
      </c>
      <c r="B33" s="60" t="s">
        <v>218</v>
      </c>
      <c r="C33" s="60" t="s">
        <v>143</v>
      </c>
      <c r="D33" s="87">
        <v>20000</v>
      </c>
      <c r="E33" s="87"/>
      <c r="F33" s="87">
        <f>D33+E33</f>
        <v>20000</v>
      </c>
    </row>
    <row r="34" spans="1:6" ht="43.5" customHeight="1">
      <c r="A34" s="41" t="s">
        <v>304</v>
      </c>
      <c r="B34" s="60" t="s">
        <v>305</v>
      </c>
      <c r="C34" s="60"/>
      <c r="D34" s="87">
        <f>D35</f>
        <v>150000</v>
      </c>
      <c r="E34" s="87">
        <f t="shared" ref="E34:F35" si="12">E35</f>
        <v>0</v>
      </c>
      <c r="F34" s="87">
        <f t="shared" si="12"/>
        <v>150000</v>
      </c>
    </row>
    <row r="35" spans="1:6" ht="26.4">
      <c r="A35" s="102" t="s">
        <v>119</v>
      </c>
      <c r="B35" s="60" t="s">
        <v>305</v>
      </c>
      <c r="C35" s="60" t="s">
        <v>120</v>
      </c>
      <c r="D35" s="87">
        <f>D36</f>
        <v>150000</v>
      </c>
      <c r="E35" s="87">
        <f t="shared" si="12"/>
        <v>0</v>
      </c>
      <c r="F35" s="87">
        <f t="shared" si="12"/>
        <v>150000</v>
      </c>
    </row>
    <row r="36" spans="1:6" ht="26.4">
      <c r="A36" s="41" t="s">
        <v>121</v>
      </c>
      <c r="B36" s="60" t="s">
        <v>305</v>
      </c>
      <c r="C36" s="60" t="s">
        <v>122</v>
      </c>
      <c r="D36" s="87">
        <v>150000</v>
      </c>
      <c r="E36" s="87"/>
      <c r="F36" s="87">
        <f>D36+E36</f>
        <v>150000</v>
      </c>
    </row>
    <row r="37" spans="1:6" ht="26.4">
      <c r="A37" s="62" t="s">
        <v>284</v>
      </c>
      <c r="B37" s="61" t="s">
        <v>202</v>
      </c>
      <c r="C37" s="61"/>
      <c r="D37" s="68">
        <f>D38</f>
        <v>511666.7</v>
      </c>
      <c r="E37" s="68">
        <f t="shared" ref="E37:F39" si="13">E38</f>
        <v>0</v>
      </c>
      <c r="F37" s="68">
        <f t="shared" si="13"/>
        <v>511666.7</v>
      </c>
    </row>
    <row r="38" spans="1:6" ht="26.4">
      <c r="A38" s="63" t="s">
        <v>285</v>
      </c>
      <c r="B38" s="60" t="s">
        <v>203</v>
      </c>
      <c r="C38" s="60"/>
      <c r="D38" s="87">
        <f>D39</f>
        <v>511666.7</v>
      </c>
      <c r="E38" s="87">
        <f t="shared" si="13"/>
        <v>0</v>
      </c>
      <c r="F38" s="87">
        <f t="shared" si="13"/>
        <v>511666.7</v>
      </c>
    </row>
    <row r="39" spans="1:6" ht="26.4">
      <c r="A39" s="74" t="s">
        <v>119</v>
      </c>
      <c r="B39" s="60" t="s">
        <v>203</v>
      </c>
      <c r="C39" s="60" t="s">
        <v>120</v>
      </c>
      <c r="D39" s="87">
        <f>D40</f>
        <v>511666.7</v>
      </c>
      <c r="E39" s="87">
        <f t="shared" si="13"/>
        <v>0</v>
      </c>
      <c r="F39" s="87">
        <f t="shared" si="13"/>
        <v>511666.7</v>
      </c>
    </row>
    <row r="40" spans="1:6" ht="26.4">
      <c r="A40" s="64" t="s">
        <v>121</v>
      </c>
      <c r="B40" s="60" t="s">
        <v>203</v>
      </c>
      <c r="C40" s="60" t="s">
        <v>122</v>
      </c>
      <c r="D40" s="87">
        <v>511666.7</v>
      </c>
      <c r="E40" s="87"/>
      <c r="F40" s="87">
        <f>D40+E40</f>
        <v>511666.7</v>
      </c>
    </row>
    <row r="41" spans="1:6" ht="39.6">
      <c r="A41" s="62" t="s">
        <v>254</v>
      </c>
      <c r="B41" s="84" t="s">
        <v>255</v>
      </c>
      <c r="C41" s="84"/>
      <c r="D41" s="68">
        <f>D42</f>
        <v>200000</v>
      </c>
      <c r="E41" s="68">
        <f t="shared" ref="E41:F43" si="14">E42</f>
        <v>0</v>
      </c>
      <c r="F41" s="68">
        <f t="shared" si="14"/>
        <v>200000</v>
      </c>
    </row>
    <row r="42" spans="1:6" ht="26.4">
      <c r="A42" s="63" t="s">
        <v>256</v>
      </c>
      <c r="B42" s="88" t="s">
        <v>286</v>
      </c>
      <c r="C42" s="88"/>
      <c r="D42" s="87">
        <f>D43</f>
        <v>200000</v>
      </c>
      <c r="E42" s="87">
        <f t="shared" si="14"/>
        <v>0</v>
      </c>
      <c r="F42" s="87">
        <f t="shared" si="14"/>
        <v>200000</v>
      </c>
    </row>
    <row r="43" spans="1:6" ht="26.4">
      <c r="A43" s="74" t="s">
        <v>119</v>
      </c>
      <c r="B43" s="88" t="s">
        <v>286</v>
      </c>
      <c r="C43" s="88" t="s">
        <v>120</v>
      </c>
      <c r="D43" s="87">
        <f>D44</f>
        <v>200000</v>
      </c>
      <c r="E43" s="87">
        <f t="shared" si="14"/>
        <v>0</v>
      </c>
      <c r="F43" s="87">
        <f t="shared" si="14"/>
        <v>200000</v>
      </c>
    </row>
    <row r="44" spans="1:6" ht="26.4">
      <c r="A44" s="64" t="s">
        <v>121</v>
      </c>
      <c r="B44" s="88" t="s">
        <v>286</v>
      </c>
      <c r="C44" s="88" t="s">
        <v>122</v>
      </c>
      <c r="D44" s="87">
        <v>200000</v>
      </c>
      <c r="E44" s="87"/>
      <c r="F44" s="87">
        <f>D44+E44</f>
        <v>200000</v>
      </c>
    </row>
    <row r="45" spans="1:6" ht="52.8">
      <c r="A45" s="66" t="s">
        <v>274</v>
      </c>
      <c r="B45" s="61" t="s">
        <v>275</v>
      </c>
      <c r="C45" s="61"/>
      <c r="D45" s="68">
        <f>D46</f>
        <v>15000</v>
      </c>
      <c r="E45" s="68">
        <f t="shared" ref="E45:F47" si="15">E46</f>
        <v>0</v>
      </c>
      <c r="F45" s="68">
        <f t="shared" si="15"/>
        <v>15000</v>
      </c>
    </row>
    <row r="46" spans="1:6" ht="66">
      <c r="A46" s="63" t="s">
        <v>276</v>
      </c>
      <c r="B46" s="60" t="s">
        <v>277</v>
      </c>
      <c r="C46" s="60"/>
      <c r="D46" s="87">
        <f>D47</f>
        <v>15000</v>
      </c>
      <c r="E46" s="87">
        <f t="shared" si="15"/>
        <v>0</v>
      </c>
      <c r="F46" s="87">
        <f t="shared" si="15"/>
        <v>15000</v>
      </c>
    </row>
    <row r="47" spans="1:6" ht="26.4">
      <c r="A47" s="64" t="s">
        <v>119</v>
      </c>
      <c r="B47" s="60" t="s">
        <v>277</v>
      </c>
      <c r="C47" s="60" t="s">
        <v>120</v>
      </c>
      <c r="D47" s="87">
        <f>D48</f>
        <v>15000</v>
      </c>
      <c r="E47" s="87">
        <f t="shared" si="15"/>
        <v>0</v>
      </c>
      <c r="F47" s="87">
        <f t="shared" si="15"/>
        <v>15000</v>
      </c>
    </row>
    <row r="48" spans="1:6" ht="26.4">
      <c r="A48" s="64" t="s">
        <v>121</v>
      </c>
      <c r="B48" s="60" t="s">
        <v>277</v>
      </c>
      <c r="C48" s="60" t="s">
        <v>122</v>
      </c>
      <c r="D48" s="87">
        <v>15000</v>
      </c>
      <c r="E48" s="87"/>
      <c r="F48" s="87">
        <f>D48+E48</f>
        <v>15000</v>
      </c>
    </row>
    <row r="49" spans="1:6" ht="39.6">
      <c r="A49" s="62" t="s">
        <v>292</v>
      </c>
      <c r="B49" s="61" t="s">
        <v>206</v>
      </c>
      <c r="C49" s="61"/>
      <c r="D49" s="68">
        <f>D50</f>
        <v>8758000</v>
      </c>
      <c r="E49" s="68">
        <f t="shared" ref="E49:F49" si="16">E50</f>
        <v>0</v>
      </c>
      <c r="F49" s="68">
        <f t="shared" si="16"/>
        <v>8758000</v>
      </c>
    </row>
    <row r="50" spans="1:6" ht="39.6">
      <c r="A50" s="63" t="s">
        <v>293</v>
      </c>
      <c r="B50" s="60" t="s">
        <v>207</v>
      </c>
      <c r="C50" s="60"/>
      <c r="D50" s="87">
        <f>D51+D53</f>
        <v>8758000</v>
      </c>
      <c r="E50" s="87">
        <f t="shared" ref="E50:F50" si="17">E51+E53</f>
        <v>0</v>
      </c>
      <c r="F50" s="87">
        <f t="shared" si="17"/>
        <v>8758000</v>
      </c>
    </row>
    <row r="51" spans="1:6" ht="26.4">
      <c r="A51" s="74" t="s">
        <v>119</v>
      </c>
      <c r="B51" s="60" t="s">
        <v>207</v>
      </c>
      <c r="C51" s="60" t="s">
        <v>120</v>
      </c>
      <c r="D51" s="87">
        <f>D52</f>
        <v>458000</v>
      </c>
      <c r="E51" s="87">
        <f t="shared" ref="E51:F51" si="18">E52</f>
        <v>0</v>
      </c>
      <c r="F51" s="87">
        <f t="shared" si="18"/>
        <v>458000</v>
      </c>
    </row>
    <row r="52" spans="1:6" ht="26.4">
      <c r="A52" s="64" t="s">
        <v>121</v>
      </c>
      <c r="B52" s="60" t="s">
        <v>207</v>
      </c>
      <c r="C52" s="60" t="s">
        <v>122</v>
      </c>
      <c r="D52" s="87">
        <v>458000</v>
      </c>
      <c r="E52" s="87"/>
      <c r="F52" s="87">
        <f>D52+E52</f>
        <v>458000</v>
      </c>
    </row>
    <row r="53" spans="1:6">
      <c r="A53" s="64" t="s">
        <v>136</v>
      </c>
      <c r="B53" s="60" t="s">
        <v>207</v>
      </c>
      <c r="C53" s="60" t="s">
        <v>137</v>
      </c>
      <c r="D53" s="87">
        <f>D54</f>
        <v>8300000</v>
      </c>
      <c r="E53" s="87">
        <f t="shared" ref="E53:F53" si="19">E54</f>
        <v>0</v>
      </c>
      <c r="F53" s="87">
        <f t="shared" si="19"/>
        <v>8300000</v>
      </c>
    </row>
    <row r="54" spans="1:6" ht="52.8">
      <c r="A54" s="64" t="s">
        <v>138</v>
      </c>
      <c r="B54" s="60" t="s">
        <v>207</v>
      </c>
      <c r="C54" s="60" t="s">
        <v>182</v>
      </c>
      <c r="D54" s="87">
        <v>8300000</v>
      </c>
      <c r="E54" s="87"/>
      <c r="F54" s="87">
        <v>8300000</v>
      </c>
    </row>
    <row r="55" spans="1:6" ht="39.6">
      <c r="A55" s="62" t="s">
        <v>297</v>
      </c>
      <c r="B55" s="61" t="s">
        <v>208</v>
      </c>
      <c r="C55" s="61"/>
      <c r="D55" s="68">
        <f>D56</f>
        <v>80000</v>
      </c>
      <c r="E55" s="68">
        <f t="shared" ref="E55:F57" si="20">E56</f>
        <v>0</v>
      </c>
      <c r="F55" s="68">
        <f t="shared" si="20"/>
        <v>80000</v>
      </c>
    </row>
    <row r="56" spans="1:6" ht="39.6">
      <c r="A56" s="63" t="s">
        <v>298</v>
      </c>
      <c r="B56" s="60" t="s">
        <v>209</v>
      </c>
      <c r="C56" s="60"/>
      <c r="D56" s="87">
        <f>D57</f>
        <v>80000</v>
      </c>
      <c r="E56" s="87">
        <f t="shared" si="20"/>
        <v>0</v>
      </c>
      <c r="F56" s="87">
        <f t="shared" si="20"/>
        <v>80000</v>
      </c>
    </row>
    <row r="57" spans="1:6" ht="26.4">
      <c r="A57" s="64" t="s">
        <v>119</v>
      </c>
      <c r="B57" s="60" t="s">
        <v>209</v>
      </c>
      <c r="C57" s="60" t="s">
        <v>120</v>
      </c>
      <c r="D57" s="87">
        <f>D58</f>
        <v>80000</v>
      </c>
      <c r="E57" s="87">
        <f t="shared" si="20"/>
        <v>0</v>
      </c>
      <c r="F57" s="87">
        <f t="shared" si="20"/>
        <v>80000</v>
      </c>
    </row>
    <row r="58" spans="1:6" ht="26.4">
      <c r="A58" s="64" t="s">
        <v>121</v>
      </c>
      <c r="B58" s="60" t="s">
        <v>209</v>
      </c>
      <c r="C58" s="60" t="s">
        <v>122</v>
      </c>
      <c r="D58" s="87">
        <v>80000</v>
      </c>
      <c r="E58" s="87"/>
      <c r="F58" s="87">
        <f>D58+E58</f>
        <v>80000</v>
      </c>
    </row>
    <row r="59" spans="1:6" ht="52.8">
      <c r="A59" s="62" t="s">
        <v>283</v>
      </c>
      <c r="B59" s="61" t="s">
        <v>223</v>
      </c>
      <c r="C59" s="61"/>
      <c r="D59" s="68">
        <f>D60</f>
        <v>900000</v>
      </c>
      <c r="E59" s="68">
        <f t="shared" ref="E59:F61" si="21">E60</f>
        <v>0</v>
      </c>
      <c r="F59" s="68">
        <f t="shared" si="21"/>
        <v>900000</v>
      </c>
    </row>
    <row r="60" spans="1:6">
      <c r="A60" s="63" t="s">
        <v>201</v>
      </c>
      <c r="B60" s="60" t="s">
        <v>224</v>
      </c>
      <c r="C60" s="60"/>
      <c r="D60" s="87">
        <f>D61</f>
        <v>900000</v>
      </c>
      <c r="E60" s="87">
        <f t="shared" si="21"/>
        <v>0</v>
      </c>
      <c r="F60" s="87">
        <f t="shared" si="21"/>
        <v>900000</v>
      </c>
    </row>
    <row r="61" spans="1:6">
      <c r="A61" s="64" t="s">
        <v>130</v>
      </c>
      <c r="B61" s="60" t="s">
        <v>224</v>
      </c>
      <c r="C61" s="60" t="s">
        <v>131</v>
      </c>
      <c r="D61" s="87">
        <f>D62</f>
        <v>900000</v>
      </c>
      <c r="E61" s="87">
        <f t="shared" si="21"/>
        <v>0</v>
      </c>
      <c r="F61" s="87">
        <f t="shared" si="21"/>
        <v>900000</v>
      </c>
    </row>
    <row r="62" spans="1:6">
      <c r="A62" s="64" t="s">
        <v>132</v>
      </c>
      <c r="B62" s="60" t="s">
        <v>224</v>
      </c>
      <c r="C62" s="60" t="s">
        <v>133</v>
      </c>
      <c r="D62" s="87">
        <v>900000</v>
      </c>
      <c r="E62" s="87"/>
      <c r="F62" s="87">
        <f>D62+E62</f>
        <v>900000</v>
      </c>
    </row>
    <row r="63" spans="1:6" ht="39.6">
      <c r="A63" s="62" t="s">
        <v>291</v>
      </c>
      <c r="B63" s="61" t="s">
        <v>219</v>
      </c>
      <c r="C63" s="67"/>
      <c r="D63" s="68">
        <f>D64+D67</f>
        <v>25175489</v>
      </c>
      <c r="E63" s="68">
        <f t="shared" ref="E63:F63" si="22">E64+E67</f>
        <v>3186000</v>
      </c>
      <c r="F63" s="68">
        <f t="shared" si="22"/>
        <v>28361489</v>
      </c>
    </row>
    <row r="64" spans="1:6">
      <c r="A64" s="64" t="s">
        <v>204</v>
      </c>
      <c r="B64" s="60" t="s">
        <v>220</v>
      </c>
      <c r="C64" s="73"/>
      <c r="D64" s="87">
        <f>D65</f>
        <v>3402360</v>
      </c>
      <c r="E64" s="87">
        <f t="shared" ref="E64:F65" si="23">E65</f>
        <v>0</v>
      </c>
      <c r="F64" s="87">
        <f t="shared" si="23"/>
        <v>3402360</v>
      </c>
    </row>
    <row r="65" spans="1:6" ht="26.4">
      <c r="A65" s="74" t="s">
        <v>119</v>
      </c>
      <c r="B65" s="60" t="s">
        <v>220</v>
      </c>
      <c r="C65" s="73">
        <v>200</v>
      </c>
      <c r="D65" s="87">
        <f>D66</f>
        <v>3402360</v>
      </c>
      <c r="E65" s="87">
        <f t="shared" si="23"/>
        <v>0</v>
      </c>
      <c r="F65" s="87">
        <f t="shared" si="23"/>
        <v>3402360</v>
      </c>
    </row>
    <row r="66" spans="1:6" ht="26.4">
      <c r="A66" s="64" t="s">
        <v>121</v>
      </c>
      <c r="B66" s="60" t="s">
        <v>220</v>
      </c>
      <c r="C66" s="73">
        <v>240</v>
      </c>
      <c r="D66" s="87">
        <v>3402360</v>
      </c>
      <c r="E66" s="87"/>
      <c r="F66" s="87">
        <f>D66+E66</f>
        <v>3402360</v>
      </c>
    </row>
    <row r="67" spans="1:6">
      <c r="A67" s="64" t="s">
        <v>205</v>
      </c>
      <c r="B67" s="60" t="s">
        <v>221</v>
      </c>
      <c r="C67" s="73"/>
      <c r="D67" s="87">
        <f>D68+D70</f>
        <v>21773129</v>
      </c>
      <c r="E67" s="87">
        <f t="shared" ref="E67:F67" si="24">E68+E70</f>
        <v>3186000</v>
      </c>
      <c r="F67" s="87">
        <f t="shared" si="24"/>
        <v>24959129</v>
      </c>
    </row>
    <row r="68" spans="1:6" ht="26.4">
      <c r="A68" s="74" t="s">
        <v>119</v>
      </c>
      <c r="B68" s="60" t="s">
        <v>221</v>
      </c>
      <c r="C68" s="73">
        <v>200</v>
      </c>
      <c r="D68" s="87">
        <f>D69</f>
        <v>380060</v>
      </c>
      <c r="E68" s="87">
        <f t="shared" ref="E68:F68" si="25">E69</f>
        <v>0</v>
      </c>
      <c r="F68" s="87">
        <f t="shared" si="25"/>
        <v>380060</v>
      </c>
    </row>
    <row r="69" spans="1:6" ht="26.4">
      <c r="A69" s="64" t="s">
        <v>121</v>
      </c>
      <c r="B69" s="60" t="s">
        <v>221</v>
      </c>
      <c r="C69" s="73">
        <v>240</v>
      </c>
      <c r="D69" s="87">
        <v>380060</v>
      </c>
      <c r="E69" s="87"/>
      <c r="F69" s="87">
        <f>D69+E69</f>
        <v>380060</v>
      </c>
    </row>
    <row r="70" spans="1:6" ht="26.4">
      <c r="A70" s="64" t="s">
        <v>134</v>
      </c>
      <c r="B70" s="60" t="s">
        <v>221</v>
      </c>
      <c r="C70" s="73">
        <v>600</v>
      </c>
      <c r="D70" s="87">
        <f>D71+D72</f>
        <v>21393069</v>
      </c>
      <c r="E70" s="87">
        <f t="shared" ref="E70:F70" si="26">E71+E72</f>
        <v>3186000</v>
      </c>
      <c r="F70" s="87">
        <f t="shared" si="26"/>
        <v>24579069</v>
      </c>
    </row>
    <row r="71" spans="1:6" ht="52.8">
      <c r="A71" s="64" t="s">
        <v>135</v>
      </c>
      <c r="B71" s="60" t="s">
        <v>221</v>
      </c>
      <c r="C71" s="73">
        <v>621</v>
      </c>
      <c r="D71" s="87">
        <v>21393069</v>
      </c>
      <c r="E71" s="87">
        <v>186000</v>
      </c>
      <c r="F71" s="87">
        <f>D71+E71</f>
        <v>21579069</v>
      </c>
    </row>
    <row r="72" spans="1:6">
      <c r="A72" s="64" t="s">
        <v>336</v>
      </c>
      <c r="B72" s="60" t="s">
        <v>221</v>
      </c>
      <c r="C72" s="73">
        <v>622</v>
      </c>
      <c r="D72" s="87"/>
      <c r="E72" s="87">
        <v>3000000</v>
      </c>
      <c r="F72" s="87">
        <f>D72+E72</f>
        <v>3000000</v>
      </c>
    </row>
    <row r="73" spans="1:6" ht="39.6">
      <c r="A73" s="62" t="s">
        <v>294</v>
      </c>
      <c r="B73" s="61" t="s">
        <v>210</v>
      </c>
      <c r="C73" s="61"/>
      <c r="D73" s="68">
        <f>D74</f>
        <v>1792000</v>
      </c>
      <c r="E73" s="68">
        <f t="shared" ref="E73:F73" si="27">E74</f>
        <v>0</v>
      </c>
      <c r="F73" s="68">
        <f t="shared" si="27"/>
        <v>1792000</v>
      </c>
    </row>
    <row r="74" spans="1:6" ht="52.8">
      <c r="A74" s="63" t="s">
        <v>295</v>
      </c>
      <c r="B74" s="60" t="s">
        <v>211</v>
      </c>
      <c r="C74" s="60"/>
      <c r="D74" s="87">
        <f>D75+D77</f>
        <v>1792000</v>
      </c>
      <c r="E74" s="87">
        <f t="shared" ref="E74:F74" si="28">E75+E77</f>
        <v>0</v>
      </c>
      <c r="F74" s="87">
        <f t="shared" si="28"/>
        <v>1792000</v>
      </c>
    </row>
    <row r="75" spans="1:6" ht="26.4">
      <c r="A75" s="74" t="s">
        <v>119</v>
      </c>
      <c r="B75" s="60" t="s">
        <v>211</v>
      </c>
      <c r="C75" s="60" t="s">
        <v>120</v>
      </c>
      <c r="D75" s="87">
        <f>D76</f>
        <v>750000</v>
      </c>
      <c r="E75" s="87">
        <f t="shared" ref="E75:F75" si="29">E76</f>
        <v>0</v>
      </c>
      <c r="F75" s="87">
        <f t="shared" si="29"/>
        <v>750000</v>
      </c>
    </row>
    <row r="76" spans="1:6" ht="26.4">
      <c r="A76" s="64" t="s">
        <v>121</v>
      </c>
      <c r="B76" s="60" t="s">
        <v>211</v>
      </c>
      <c r="C76" s="60" t="s">
        <v>122</v>
      </c>
      <c r="D76" s="87">
        <v>750000</v>
      </c>
      <c r="E76" s="87"/>
      <c r="F76" s="87">
        <f>D76+E76</f>
        <v>750000</v>
      </c>
    </row>
    <row r="77" spans="1:6">
      <c r="A77" s="63" t="s">
        <v>140</v>
      </c>
      <c r="B77" s="60" t="s">
        <v>211</v>
      </c>
      <c r="C77" s="60" t="s">
        <v>141</v>
      </c>
      <c r="D77" s="87">
        <f>D78</f>
        <v>1042000</v>
      </c>
      <c r="E77" s="87">
        <f t="shared" ref="E77:F77" si="30">E78</f>
        <v>0</v>
      </c>
      <c r="F77" s="87">
        <f t="shared" si="30"/>
        <v>1042000</v>
      </c>
    </row>
    <row r="78" spans="1:6">
      <c r="A78" s="63" t="s">
        <v>142</v>
      </c>
      <c r="B78" s="60" t="s">
        <v>211</v>
      </c>
      <c r="C78" s="60" t="s">
        <v>143</v>
      </c>
      <c r="D78" s="87">
        <v>1042000</v>
      </c>
      <c r="E78" s="87"/>
      <c r="F78" s="87">
        <f>D78+E78</f>
        <v>1042000</v>
      </c>
    </row>
    <row r="79" spans="1:6" ht="52.8">
      <c r="A79" s="62" t="s">
        <v>228</v>
      </c>
      <c r="B79" s="61" t="s">
        <v>222</v>
      </c>
      <c r="C79" s="61"/>
      <c r="D79" s="68">
        <f>D80+D83</f>
        <v>756000</v>
      </c>
      <c r="E79" s="68">
        <f t="shared" ref="E79:F79" si="31">E80+E83</f>
        <v>0</v>
      </c>
      <c r="F79" s="68">
        <f t="shared" si="31"/>
        <v>756000</v>
      </c>
    </row>
    <row r="80" spans="1:6" ht="52.8">
      <c r="A80" s="63" t="s">
        <v>232</v>
      </c>
      <c r="B80" s="60" t="s">
        <v>230</v>
      </c>
      <c r="C80" s="60"/>
      <c r="D80" s="87">
        <f>D81</f>
        <v>200000</v>
      </c>
      <c r="E80" s="87">
        <f t="shared" ref="E80:F81" si="32">E81</f>
        <v>0</v>
      </c>
      <c r="F80" s="87">
        <f t="shared" si="32"/>
        <v>200000</v>
      </c>
    </row>
    <row r="81" spans="1:6" ht="26.4">
      <c r="A81" s="74" t="s">
        <v>119</v>
      </c>
      <c r="B81" s="60" t="s">
        <v>230</v>
      </c>
      <c r="C81" s="60" t="s">
        <v>120</v>
      </c>
      <c r="D81" s="87">
        <f>D82</f>
        <v>200000</v>
      </c>
      <c r="E81" s="87">
        <f t="shared" si="32"/>
        <v>0</v>
      </c>
      <c r="F81" s="87">
        <f t="shared" si="32"/>
        <v>200000</v>
      </c>
    </row>
    <row r="82" spans="1:6" ht="26.4">
      <c r="A82" s="64" t="s">
        <v>121</v>
      </c>
      <c r="B82" s="60" t="s">
        <v>230</v>
      </c>
      <c r="C82" s="60" t="s">
        <v>122</v>
      </c>
      <c r="D82" s="87">
        <v>200000</v>
      </c>
      <c r="E82" s="87"/>
      <c r="F82" s="87">
        <f>D82+E82</f>
        <v>200000</v>
      </c>
    </row>
    <row r="83" spans="1:6">
      <c r="A83" s="63" t="s">
        <v>229</v>
      </c>
      <c r="B83" s="60" t="s">
        <v>231</v>
      </c>
      <c r="C83" s="60"/>
      <c r="D83" s="87">
        <f>D84</f>
        <v>556000</v>
      </c>
      <c r="E83" s="87">
        <f t="shared" ref="E83:F84" si="33">E84</f>
        <v>0</v>
      </c>
      <c r="F83" s="87">
        <f t="shared" si="33"/>
        <v>556000</v>
      </c>
    </row>
    <row r="84" spans="1:6" ht="26.4">
      <c r="A84" s="74" t="s">
        <v>119</v>
      </c>
      <c r="B84" s="60" t="s">
        <v>231</v>
      </c>
      <c r="C84" s="60" t="s">
        <v>120</v>
      </c>
      <c r="D84" s="87">
        <f>D85</f>
        <v>556000</v>
      </c>
      <c r="E84" s="87">
        <f t="shared" si="33"/>
        <v>0</v>
      </c>
      <c r="F84" s="87">
        <f t="shared" si="33"/>
        <v>556000</v>
      </c>
    </row>
    <row r="85" spans="1:6" ht="26.4">
      <c r="A85" s="64" t="s">
        <v>121</v>
      </c>
      <c r="B85" s="60" t="s">
        <v>231</v>
      </c>
      <c r="C85" s="60" t="s">
        <v>122</v>
      </c>
      <c r="D85" s="87">
        <v>556000</v>
      </c>
      <c r="E85" s="87"/>
      <c r="F85" s="87">
        <f>D85+E85</f>
        <v>556000</v>
      </c>
    </row>
    <row r="86" spans="1:6" ht="40.5" customHeight="1">
      <c r="A86" s="97" t="s">
        <v>287</v>
      </c>
      <c r="B86" s="84" t="s">
        <v>288</v>
      </c>
      <c r="C86" s="84"/>
      <c r="D86" s="68">
        <f>D87</f>
        <v>650000</v>
      </c>
      <c r="E86" s="68">
        <f t="shared" ref="E86:F88" si="34">E87</f>
        <v>0</v>
      </c>
      <c r="F86" s="68">
        <f t="shared" si="34"/>
        <v>650000</v>
      </c>
    </row>
    <row r="87" spans="1:6" ht="52.8">
      <c r="A87" s="63" t="s">
        <v>289</v>
      </c>
      <c r="B87" s="88" t="s">
        <v>290</v>
      </c>
      <c r="C87" s="84"/>
      <c r="D87" s="68">
        <f>D88</f>
        <v>650000</v>
      </c>
      <c r="E87" s="68">
        <f t="shared" si="34"/>
        <v>0</v>
      </c>
      <c r="F87" s="68">
        <f t="shared" si="34"/>
        <v>650000</v>
      </c>
    </row>
    <row r="88" spans="1:6" ht="26.4">
      <c r="A88" s="74" t="s">
        <v>119</v>
      </c>
      <c r="B88" s="88" t="s">
        <v>290</v>
      </c>
      <c r="C88" s="60" t="s">
        <v>120</v>
      </c>
      <c r="D88" s="87">
        <f>D89</f>
        <v>650000</v>
      </c>
      <c r="E88" s="87">
        <f t="shared" si="34"/>
        <v>0</v>
      </c>
      <c r="F88" s="87">
        <f t="shared" si="34"/>
        <v>650000</v>
      </c>
    </row>
    <row r="89" spans="1:6" ht="26.4">
      <c r="A89" s="64" t="s">
        <v>121</v>
      </c>
      <c r="B89" s="88" t="s">
        <v>290</v>
      </c>
      <c r="C89" s="60" t="s">
        <v>122</v>
      </c>
      <c r="D89" s="87">
        <v>650000</v>
      </c>
      <c r="E89" s="87"/>
      <c r="F89" s="87">
        <f>D89+E89</f>
        <v>650000</v>
      </c>
    </row>
    <row r="90" spans="1:6" ht="26.4">
      <c r="A90" s="66" t="s">
        <v>315</v>
      </c>
      <c r="B90" s="84" t="s">
        <v>316</v>
      </c>
      <c r="C90" s="61"/>
      <c r="D90" s="68">
        <f>D91</f>
        <v>1833890.4</v>
      </c>
      <c r="E90" s="68">
        <f>E91</f>
        <v>0</v>
      </c>
      <c r="F90" s="68">
        <f>F91</f>
        <v>1833890.4</v>
      </c>
    </row>
    <row r="91" spans="1:6" ht="26.4">
      <c r="A91" s="74" t="s">
        <v>119</v>
      </c>
      <c r="B91" s="88" t="s">
        <v>316</v>
      </c>
      <c r="C91" s="60" t="s">
        <v>120</v>
      </c>
      <c r="D91" s="87">
        <f t="shared" ref="D91:F91" si="35">D92</f>
        <v>1833890.4</v>
      </c>
      <c r="E91" s="87">
        <f t="shared" si="35"/>
        <v>0</v>
      </c>
      <c r="F91" s="87">
        <f t="shared" si="35"/>
        <v>1833890.4</v>
      </c>
    </row>
    <row r="92" spans="1:6" ht="26.4">
      <c r="A92" s="64" t="s">
        <v>121</v>
      </c>
      <c r="B92" s="88" t="s">
        <v>316</v>
      </c>
      <c r="C92" s="60" t="s">
        <v>122</v>
      </c>
      <c r="D92" s="87">
        <v>1833890.4</v>
      </c>
      <c r="E92" s="87"/>
      <c r="F92" s="87">
        <f>D92+E92</f>
        <v>1833890.4</v>
      </c>
    </row>
    <row r="93" spans="1:6" ht="52.8">
      <c r="A93" s="62" t="s">
        <v>234</v>
      </c>
      <c r="B93" s="61" t="s">
        <v>238</v>
      </c>
      <c r="C93" s="67"/>
      <c r="D93" s="68">
        <f>D94</f>
        <v>0</v>
      </c>
      <c r="E93" s="68">
        <f t="shared" ref="E93:F95" si="36">E94</f>
        <v>0</v>
      </c>
      <c r="F93" s="68">
        <f t="shared" si="36"/>
        <v>0</v>
      </c>
    </row>
    <row r="94" spans="1:6" ht="42.75" customHeight="1">
      <c r="A94" s="64" t="s">
        <v>235</v>
      </c>
      <c r="B94" s="60" t="s">
        <v>238</v>
      </c>
      <c r="C94" s="73"/>
      <c r="D94" s="87">
        <f>D95</f>
        <v>0</v>
      </c>
      <c r="E94" s="87">
        <f t="shared" si="36"/>
        <v>0</v>
      </c>
      <c r="F94" s="87">
        <f t="shared" si="36"/>
        <v>0</v>
      </c>
    </row>
    <row r="95" spans="1:6" ht="26.4">
      <c r="A95" s="74" t="s">
        <v>119</v>
      </c>
      <c r="B95" s="60" t="s">
        <v>238</v>
      </c>
      <c r="C95" s="73">
        <v>200</v>
      </c>
      <c r="D95" s="87">
        <f>D96</f>
        <v>0</v>
      </c>
      <c r="E95" s="87">
        <f t="shared" si="36"/>
        <v>0</v>
      </c>
      <c r="F95" s="87">
        <f t="shared" si="36"/>
        <v>0</v>
      </c>
    </row>
    <row r="96" spans="1:6" ht="26.4">
      <c r="A96" s="64" t="s">
        <v>121</v>
      </c>
      <c r="B96" s="60" t="s">
        <v>238</v>
      </c>
      <c r="C96" s="73">
        <v>240</v>
      </c>
      <c r="D96" s="87"/>
      <c r="E96" s="87"/>
      <c r="F96" s="87">
        <f>D96+E96</f>
        <v>0</v>
      </c>
    </row>
    <row r="97" spans="1:6" ht="26.4">
      <c r="A97" s="66" t="s">
        <v>317</v>
      </c>
      <c r="B97" s="61" t="s">
        <v>318</v>
      </c>
      <c r="C97" s="67"/>
      <c r="D97" s="68">
        <f>D98</f>
        <v>9612764.4100000001</v>
      </c>
      <c r="E97" s="68">
        <f t="shared" ref="E97:F98" si="37">E98</f>
        <v>0</v>
      </c>
      <c r="F97" s="68">
        <f t="shared" si="37"/>
        <v>9612764.4100000001</v>
      </c>
    </row>
    <row r="98" spans="1:6" ht="26.4">
      <c r="A98" s="74" t="s">
        <v>119</v>
      </c>
      <c r="B98" s="60" t="s">
        <v>318</v>
      </c>
      <c r="C98" s="73">
        <v>200</v>
      </c>
      <c r="D98" s="87">
        <f t="shared" ref="D98" si="38">D99</f>
        <v>9612764.4100000001</v>
      </c>
      <c r="E98" s="87">
        <f t="shared" si="37"/>
        <v>0</v>
      </c>
      <c r="F98" s="87">
        <f t="shared" si="37"/>
        <v>9612764.4100000001</v>
      </c>
    </row>
    <row r="99" spans="1:6" ht="26.4">
      <c r="A99" s="64" t="s">
        <v>121</v>
      </c>
      <c r="B99" s="60" t="s">
        <v>318</v>
      </c>
      <c r="C99" s="73">
        <v>240</v>
      </c>
      <c r="D99" s="87">
        <v>9612764.4100000001</v>
      </c>
      <c r="E99" s="87"/>
      <c r="F99" s="87">
        <f>D99+E99</f>
        <v>9612764.4100000001</v>
      </c>
    </row>
    <row r="100" spans="1:6" ht="39.6">
      <c r="A100" s="62" t="s">
        <v>280</v>
      </c>
      <c r="B100" s="61" t="s">
        <v>225</v>
      </c>
      <c r="C100" s="61"/>
      <c r="D100" s="68">
        <f>D101</f>
        <v>100500</v>
      </c>
      <c r="E100" s="68">
        <f t="shared" ref="E100:F102" si="39">E101</f>
        <v>0</v>
      </c>
      <c r="F100" s="68">
        <f t="shared" si="39"/>
        <v>100500</v>
      </c>
    </row>
    <row r="101" spans="1:6" ht="50.25" customHeight="1">
      <c r="A101" s="62" t="s">
        <v>281</v>
      </c>
      <c r="B101" s="61" t="s">
        <v>226</v>
      </c>
      <c r="C101" s="61"/>
      <c r="D101" s="68">
        <f>D102</f>
        <v>100500</v>
      </c>
      <c r="E101" s="68">
        <f t="shared" si="39"/>
        <v>0</v>
      </c>
      <c r="F101" s="68">
        <f t="shared" si="39"/>
        <v>100500</v>
      </c>
    </row>
    <row r="102" spans="1:6" ht="26.4">
      <c r="A102" s="74" t="s">
        <v>119</v>
      </c>
      <c r="B102" s="60" t="s">
        <v>226</v>
      </c>
      <c r="C102" s="60" t="s">
        <v>120</v>
      </c>
      <c r="D102" s="87">
        <f>D103</f>
        <v>100500</v>
      </c>
      <c r="E102" s="87">
        <f t="shared" si="39"/>
        <v>0</v>
      </c>
      <c r="F102" s="87">
        <f t="shared" si="39"/>
        <v>100500</v>
      </c>
    </row>
    <row r="103" spans="1:6" ht="26.4">
      <c r="A103" s="64" t="s">
        <v>121</v>
      </c>
      <c r="B103" s="60" t="s">
        <v>226</v>
      </c>
      <c r="C103" s="60" t="s">
        <v>122</v>
      </c>
      <c r="D103" s="87">
        <v>100500</v>
      </c>
      <c r="E103" s="87"/>
      <c r="F103" s="87">
        <f>D103+E103</f>
        <v>100500</v>
      </c>
    </row>
    <row r="104" spans="1:6" ht="39.6">
      <c r="A104" s="83" t="s">
        <v>262</v>
      </c>
      <c r="B104" s="85" t="s">
        <v>282</v>
      </c>
      <c r="C104" s="84"/>
      <c r="D104" s="68">
        <f>D105</f>
        <v>590000</v>
      </c>
      <c r="E104" s="68">
        <f t="shared" ref="E104:F106" si="40">E105</f>
        <v>0</v>
      </c>
      <c r="F104" s="68">
        <f t="shared" si="40"/>
        <v>590000</v>
      </c>
    </row>
    <row r="105" spans="1:6" ht="26.4">
      <c r="A105" s="83" t="s">
        <v>263</v>
      </c>
      <c r="B105" s="85" t="s">
        <v>282</v>
      </c>
      <c r="C105" s="84"/>
      <c r="D105" s="68">
        <f>D106</f>
        <v>590000</v>
      </c>
      <c r="E105" s="68">
        <f t="shared" si="40"/>
        <v>0</v>
      </c>
      <c r="F105" s="68">
        <f t="shared" si="40"/>
        <v>590000</v>
      </c>
    </row>
    <row r="106" spans="1:6" ht="26.4">
      <c r="A106" s="74" t="s">
        <v>119</v>
      </c>
      <c r="B106" s="86" t="s">
        <v>282</v>
      </c>
      <c r="C106" s="60" t="s">
        <v>120</v>
      </c>
      <c r="D106" s="87">
        <f>D107</f>
        <v>590000</v>
      </c>
      <c r="E106" s="87">
        <f t="shared" si="40"/>
        <v>0</v>
      </c>
      <c r="F106" s="87">
        <f t="shared" si="40"/>
        <v>590000</v>
      </c>
    </row>
    <row r="107" spans="1:6" ht="26.4">
      <c r="A107" s="64" t="s">
        <v>121</v>
      </c>
      <c r="B107" s="86" t="s">
        <v>282</v>
      </c>
      <c r="C107" s="88" t="s">
        <v>122</v>
      </c>
      <c r="D107" s="87">
        <v>590000</v>
      </c>
      <c r="E107" s="87"/>
      <c r="F107" s="87">
        <f>D107+E107</f>
        <v>590000</v>
      </c>
    </row>
    <row r="108" spans="1:6" ht="39.6">
      <c r="A108" s="101" t="s">
        <v>264</v>
      </c>
      <c r="B108" s="61" t="s">
        <v>265</v>
      </c>
      <c r="C108" s="61"/>
      <c r="D108" s="68">
        <f t="shared" ref="D108:F109" si="41">D109</f>
        <v>4281000</v>
      </c>
      <c r="E108" s="68">
        <f t="shared" si="41"/>
        <v>0</v>
      </c>
      <c r="F108" s="68">
        <f t="shared" si="41"/>
        <v>4281000</v>
      </c>
    </row>
    <row r="109" spans="1:6" ht="26.4">
      <c r="A109" s="41" t="s">
        <v>119</v>
      </c>
      <c r="B109" s="60" t="s">
        <v>265</v>
      </c>
      <c r="C109" s="60" t="s">
        <v>120</v>
      </c>
      <c r="D109" s="87">
        <f t="shared" si="41"/>
        <v>4281000</v>
      </c>
      <c r="E109" s="87">
        <f t="shared" si="41"/>
        <v>0</v>
      </c>
      <c r="F109" s="87">
        <f t="shared" si="41"/>
        <v>4281000</v>
      </c>
    </row>
    <row r="110" spans="1:6" ht="26.4">
      <c r="A110" s="41" t="s">
        <v>121</v>
      </c>
      <c r="B110" s="60" t="s">
        <v>265</v>
      </c>
      <c r="C110" s="60" t="s">
        <v>122</v>
      </c>
      <c r="D110" s="87">
        <v>4281000</v>
      </c>
      <c r="E110" s="87"/>
      <c r="F110" s="87">
        <f>D110+E110</f>
        <v>4281000</v>
      </c>
    </row>
    <row r="111" spans="1:6" ht="39.6">
      <c r="A111" s="66" t="s">
        <v>307</v>
      </c>
      <c r="B111" s="61" t="s">
        <v>308</v>
      </c>
      <c r="C111" s="67"/>
      <c r="D111" s="68">
        <f>D112</f>
        <v>1895000</v>
      </c>
      <c r="E111" s="68">
        <f t="shared" ref="E111:F111" si="42">E112</f>
        <v>0</v>
      </c>
      <c r="F111" s="68">
        <f t="shared" si="42"/>
        <v>1895000</v>
      </c>
    </row>
    <row r="112" spans="1:6" ht="26.4">
      <c r="A112" s="74" t="s">
        <v>119</v>
      </c>
      <c r="B112" s="60" t="s">
        <v>308</v>
      </c>
      <c r="C112" s="73">
        <v>200</v>
      </c>
      <c r="D112" s="87">
        <f>D113</f>
        <v>1895000</v>
      </c>
      <c r="E112" s="87">
        <f>E113</f>
        <v>0</v>
      </c>
      <c r="F112" s="87">
        <f>F113</f>
        <v>1895000</v>
      </c>
    </row>
    <row r="113" spans="1:6" ht="26.4">
      <c r="A113" s="104" t="s">
        <v>121</v>
      </c>
      <c r="B113" s="105" t="s">
        <v>308</v>
      </c>
      <c r="C113" s="106">
        <v>240</v>
      </c>
      <c r="D113" s="108">
        <v>1895000</v>
      </c>
      <c r="E113" s="108"/>
      <c r="F113" s="108">
        <f>D113+E113</f>
        <v>1895000</v>
      </c>
    </row>
    <row r="114" spans="1:6" ht="26.4">
      <c r="A114" s="66" t="s">
        <v>310</v>
      </c>
      <c r="B114" s="61" t="s">
        <v>309</v>
      </c>
      <c r="C114" s="67"/>
      <c r="D114" s="68">
        <f>D115</f>
        <v>5548957.2000000002</v>
      </c>
      <c r="E114" s="68">
        <f t="shared" ref="E114:F115" si="43">E115</f>
        <v>-186000</v>
      </c>
      <c r="F114" s="68">
        <f t="shared" si="43"/>
        <v>5362957.2</v>
      </c>
    </row>
    <row r="115" spans="1:6" ht="26.4">
      <c r="A115" s="74" t="s">
        <v>119</v>
      </c>
      <c r="B115" s="60" t="s">
        <v>309</v>
      </c>
      <c r="C115" s="73">
        <v>200</v>
      </c>
      <c r="D115" s="87">
        <f>D116</f>
        <v>5548957.2000000002</v>
      </c>
      <c r="E115" s="87">
        <f t="shared" si="43"/>
        <v>-186000</v>
      </c>
      <c r="F115" s="87">
        <f t="shared" si="43"/>
        <v>5362957.2</v>
      </c>
    </row>
    <row r="116" spans="1:6" ht="26.4">
      <c r="A116" s="104" t="s">
        <v>121</v>
      </c>
      <c r="B116" s="105" t="s">
        <v>309</v>
      </c>
      <c r="C116" s="106">
        <v>240</v>
      </c>
      <c r="D116" s="108">
        <v>5548957.2000000002</v>
      </c>
      <c r="E116" s="108">
        <v>-186000</v>
      </c>
      <c r="F116" s="108">
        <f>D116+E116</f>
        <v>5362957.2</v>
      </c>
    </row>
    <row r="117" spans="1:6" ht="26.4">
      <c r="A117" s="62" t="s">
        <v>217</v>
      </c>
      <c r="B117" s="61" t="s">
        <v>213</v>
      </c>
      <c r="C117" s="61"/>
      <c r="D117" s="68">
        <f>D118+D121+D124</f>
        <v>100000</v>
      </c>
      <c r="E117" s="68">
        <f t="shared" ref="E117:F117" si="44">E118+E121+E124</f>
        <v>0</v>
      </c>
      <c r="F117" s="68">
        <f t="shared" si="44"/>
        <v>100000</v>
      </c>
    </row>
    <row r="118" spans="1:6" ht="26.4">
      <c r="A118" s="66" t="s">
        <v>212</v>
      </c>
      <c r="B118" s="61" t="s">
        <v>214</v>
      </c>
      <c r="C118" s="61"/>
      <c r="D118" s="68">
        <f>D119</f>
        <v>45000</v>
      </c>
      <c r="E118" s="68">
        <f t="shared" ref="E118:F119" si="45">E119</f>
        <v>0</v>
      </c>
      <c r="F118" s="68">
        <f t="shared" si="45"/>
        <v>45000</v>
      </c>
    </row>
    <row r="119" spans="1:6">
      <c r="A119" s="64" t="s">
        <v>127</v>
      </c>
      <c r="B119" s="60" t="s">
        <v>214</v>
      </c>
      <c r="C119" s="60" t="s">
        <v>124</v>
      </c>
      <c r="D119" s="87">
        <f>D120</f>
        <v>45000</v>
      </c>
      <c r="E119" s="87">
        <f t="shared" si="45"/>
        <v>0</v>
      </c>
      <c r="F119" s="87">
        <f t="shared" si="45"/>
        <v>45000</v>
      </c>
    </row>
    <row r="120" spans="1:6" ht="39.6">
      <c r="A120" s="64" t="s">
        <v>128</v>
      </c>
      <c r="B120" s="60" t="s">
        <v>214</v>
      </c>
      <c r="C120" s="60" t="s">
        <v>129</v>
      </c>
      <c r="D120" s="87">
        <v>45000</v>
      </c>
      <c r="E120" s="87"/>
      <c r="F120" s="87">
        <f>D120+E120</f>
        <v>45000</v>
      </c>
    </row>
    <row r="121" spans="1:6" ht="39.6">
      <c r="A121" s="66" t="s">
        <v>215</v>
      </c>
      <c r="B121" s="61" t="s">
        <v>216</v>
      </c>
      <c r="C121" s="61"/>
      <c r="D121" s="68">
        <f>D122</f>
        <v>45000</v>
      </c>
      <c r="E121" s="68">
        <f t="shared" ref="E121:F122" si="46">E122</f>
        <v>0</v>
      </c>
      <c r="F121" s="68">
        <f t="shared" si="46"/>
        <v>45000</v>
      </c>
    </row>
    <row r="122" spans="1:6" ht="26.4">
      <c r="A122" s="74" t="s">
        <v>119</v>
      </c>
      <c r="B122" s="60" t="s">
        <v>216</v>
      </c>
      <c r="C122" s="60" t="s">
        <v>120</v>
      </c>
      <c r="D122" s="87">
        <f>D123</f>
        <v>45000</v>
      </c>
      <c r="E122" s="87">
        <f t="shared" si="46"/>
        <v>0</v>
      </c>
      <c r="F122" s="87">
        <f t="shared" si="46"/>
        <v>45000</v>
      </c>
    </row>
    <row r="123" spans="1:6" ht="26.4">
      <c r="A123" s="64" t="s">
        <v>121</v>
      </c>
      <c r="B123" s="60" t="s">
        <v>216</v>
      </c>
      <c r="C123" s="60" t="s">
        <v>122</v>
      </c>
      <c r="D123" s="87">
        <v>45000</v>
      </c>
      <c r="E123" s="87"/>
      <c r="F123" s="87">
        <f>D123+E123</f>
        <v>45000</v>
      </c>
    </row>
    <row r="124" spans="1:6" ht="26.4">
      <c r="A124" s="66" t="s">
        <v>278</v>
      </c>
      <c r="B124" s="61" t="s">
        <v>279</v>
      </c>
      <c r="C124" s="61"/>
      <c r="D124" s="68">
        <f>D125</f>
        <v>10000</v>
      </c>
      <c r="E124" s="68">
        <f t="shared" ref="E124:F125" si="47">E125</f>
        <v>0</v>
      </c>
      <c r="F124" s="68">
        <f t="shared" si="47"/>
        <v>10000</v>
      </c>
    </row>
    <row r="125" spans="1:6" ht="26.4">
      <c r="A125" s="64" t="s">
        <v>119</v>
      </c>
      <c r="B125" s="60" t="s">
        <v>279</v>
      </c>
      <c r="C125" s="60" t="s">
        <v>120</v>
      </c>
      <c r="D125" s="87">
        <f>D126</f>
        <v>10000</v>
      </c>
      <c r="E125" s="87">
        <f t="shared" si="47"/>
        <v>0</v>
      </c>
      <c r="F125" s="87">
        <f t="shared" si="47"/>
        <v>10000</v>
      </c>
    </row>
    <row r="126" spans="1:6" ht="26.4">
      <c r="A126" s="64" t="s">
        <v>121</v>
      </c>
      <c r="B126" s="60" t="s">
        <v>279</v>
      </c>
      <c r="C126" s="60" t="s">
        <v>122</v>
      </c>
      <c r="D126" s="87">
        <v>10000</v>
      </c>
      <c r="E126" s="87"/>
      <c r="F126" s="87">
        <f>D126+E126</f>
        <v>10000</v>
      </c>
    </row>
    <row r="127" spans="1:6" ht="27">
      <c r="A127" s="100" t="s">
        <v>144</v>
      </c>
      <c r="B127" s="61" t="s">
        <v>197</v>
      </c>
      <c r="C127" s="61"/>
      <c r="D127" s="68">
        <f>D128</f>
        <v>1029562</v>
      </c>
      <c r="E127" s="68">
        <f t="shared" ref="E127:F128" si="48">E128</f>
        <v>0</v>
      </c>
      <c r="F127" s="68">
        <f t="shared" si="48"/>
        <v>1029562</v>
      </c>
    </row>
    <row r="128" spans="1:6">
      <c r="A128" s="94" t="s">
        <v>145</v>
      </c>
      <c r="B128" s="60" t="s">
        <v>198</v>
      </c>
      <c r="C128" s="60"/>
      <c r="D128" s="87">
        <f>D129</f>
        <v>1029562</v>
      </c>
      <c r="E128" s="87">
        <f t="shared" si="48"/>
        <v>0</v>
      </c>
      <c r="F128" s="87">
        <f t="shared" si="48"/>
        <v>1029562</v>
      </c>
    </row>
    <row r="129" spans="1:6" ht="26.4">
      <c r="A129" s="95" t="s">
        <v>146</v>
      </c>
      <c r="B129" s="60" t="s">
        <v>199</v>
      </c>
      <c r="C129" s="60"/>
      <c r="D129" s="87">
        <f>D130+D132</f>
        <v>1029562</v>
      </c>
      <c r="E129" s="87">
        <f t="shared" ref="E129:F129" si="49">E130+E132</f>
        <v>0</v>
      </c>
      <c r="F129" s="87">
        <f t="shared" si="49"/>
        <v>1029562</v>
      </c>
    </row>
    <row r="130" spans="1:6" ht="52.8">
      <c r="A130" s="64" t="s">
        <v>116</v>
      </c>
      <c r="B130" s="60" t="s">
        <v>199</v>
      </c>
      <c r="C130" s="60" t="s">
        <v>117</v>
      </c>
      <c r="D130" s="87">
        <f>D131</f>
        <v>780000</v>
      </c>
      <c r="E130" s="87">
        <f t="shared" ref="E130:F130" si="50">E131</f>
        <v>0</v>
      </c>
      <c r="F130" s="87">
        <f t="shared" si="50"/>
        <v>780000</v>
      </c>
    </row>
    <row r="131" spans="1:6" ht="27">
      <c r="A131" s="72" t="s">
        <v>118</v>
      </c>
      <c r="B131" s="60" t="s">
        <v>199</v>
      </c>
      <c r="C131" s="60" t="s">
        <v>41</v>
      </c>
      <c r="D131" s="87">
        <v>780000</v>
      </c>
      <c r="E131" s="87"/>
      <c r="F131" s="87">
        <f>D131+E131</f>
        <v>780000</v>
      </c>
    </row>
    <row r="132" spans="1:6" ht="26.4">
      <c r="A132" s="64" t="s">
        <v>119</v>
      </c>
      <c r="B132" s="60" t="s">
        <v>199</v>
      </c>
      <c r="C132" s="60" t="s">
        <v>120</v>
      </c>
      <c r="D132" s="87">
        <f>D133</f>
        <v>249562</v>
      </c>
      <c r="E132" s="87">
        <f t="shared" ref="E132:F132" si="51">E133</f>
        <v>0</v>
      </c>
      <c r="F132" s="87">
        <f t="shared" si="51"/>
        <v>249562</v>
      </c>
    </row>
    <row r="133" spans="1:6" ht="26.4">
      <c r="A133" s="64" t="s">
        <v>121</v>
      </c>
      <c r="B133" s="60" t="s">
        <v>199</v>
      </c>
      <c r="C133" s="60" t="s">
        <v>122</v>
      </c>
      <c r="D133" s="87">
        <v>249562</v>
      </c>
      <c r="E133" s="87"/>
      <c r="F133" s="87">
        <f>D133+E133</f>
        <v>249562</v>
      </c>
    </row>
    <row r="134" spans="1:6">
      <c r="A134" s="90" t="s">
        <v>147</v>
      </c>
      <c r="B134" s="91" t="s">
        <v>148</v>
      </c>
      <c r="C134" s="91" t="s">
        <v>148</v>
      </c>
      <c r="D134" s="98">
        <f>D10+D30+D37+D41+D45+D49+D55+D59+D63+D73+D79+D86+D90+D93+D97+D100+D104+D108+D111+D114+D117+D127</f>
        <v>76538296.710000008</v>
      </c>
      <c r="E134" s="98">
        <f>E10+E30+E37+E41+E45+E49+E55+E59+E63+E73+E79+E86+E90+E93+E97+E100+E104+E108+E111+E114+E117+E127</f>
        <v>3000000</v>
      </c>
      <c r="F134" s="98">
        <f>F10+F30+F37+F41+F45+F49+F55+F59+F63+F73+F79+F86+F90+F93+F97+F100+F104+F108+F111+F114+F117+F127</f>
        <v>79538296.710000008</v>
      </c>
    </row>
    <row r="135" spans="1:6">
      <c r="A135" s="89"/>
      <c r="B135" s="89"/>
      <c r="C135" s="89"/>
      <c r="D135" s="89"/>
    </row>
    <row r="136" spans="1:6">
      <c r="E136" s="103"/>
    </row>
    <row r="138" spans="1:6">
      <c r="F138" s="103"/>
    </row>
    <row r="144" spans="1:6">
      <c r="A144" s="34"/>
      <c r="B144" s="34"/>
      <c r="C144" s="34"/>
      <c r="D144" s="34"/>
    </row>
    <row r="145" spans="1:4">
      <c r="A145" s="34"/>
      <c r="B145" s="34"/>
      <c r="C145" s="34"/>
      <c r="D145" s="34"/>
    </row>
    <row r="146" spans="1:4">
      <c r="A146" s="34"/>
      <c r="B146" s="34"/>
      <c r="C146" s="34"/>
      <c r="D146" s="34"/>
    </row>
    <row r="147" spans="1:4">
      <c r="A147" s="34"/>
      <c r="B147" s="34"/>
      <c r="C147" s="34"/>
      <c r="D147" s="34"/>
    </row>
    <row r="148" spans="1:4">
      <c r="A148" s="34"/>
      <c r="B148" s="34"/>
      <c r="C148" s="34"/>
      <c r="D148" s="34"/>
    </row>
    <row r="149" spans="1:4">
      <c r="A149" s="34"/>
      <c r="B149" s="34"/>
      <c r="C149" s="34"/>
      <c r="D149" s="34"/>
    </row>
    <row r="150" spans="1:4">
      <c r="A150" s="34"/>
      <c r="B150" s="34"/>
      <c r="C150" s="34"/>
      <c r="D150" s="34"/>
    </row>
    <row r="151" spans="1:4">
      <c r="A151" s="34"/>
      <c r="B151" s="34"/>
      <c r="C151" s="34"/>
      <c r="D151" s="34"/>
    </row>
    <row r="152" spans="1:4">
      <c r="A152" s="34"/>
      <c r="B152" s="34"/>
      <c r="C152" s="34"/>
      <c r="D152" s="34"/>
    </row>
    <row r="153" spans="1:4">
      <c r="A153" s="34"/>
      <c r="B153" s="34"/>
      <c r="C153" s="34"/>
      <c r="D153" s="34"/>
    </row>
    <row r="154" spans="1:4">
      <c r="A154" s="34"/>
      <c r="B154" s="34"/>
      <c r="C154" s="34"/>
      <c r="D154" s="34"/>
    </row>
    <row r="155" spans="1:4">
      <c r="A155" s="34"/>
      <c r="B155" s="34"/>
      <c r="C155" s="34"/>
      <c r="D155" s="34"/>
    </row>
    <row r="156" spans="1:4">
      <c r="A156" s="34"/>
      <c r="B156" s="34"/>
      <c r="C156" s="34"/>
      <c r="D156" s="34"/>
    </row>
    <row r="157" spans="1:4">
      <c r="A157" s="34"/>
      <c r="B157" s="34"/>
      <c r="C157" s="34"/>
      <c r="D157" s="34"/>
    </row>
    <row r="158" spans="1:4">
      <c r="A158" s="34"/>
      <c r="B158" s="34"/>
      <c r="C158" s="34"/>
      <c r="D158" s="34"/>
    </row>
    <row r="159" spans="1:4">
      <c r="A159" s="34"/>
      <c r="B159" s="34"/>
      <c r="C159" s="34"/>
      <c r="D159" s="34"/>
    </row>
    <row r="160" spans="1:4">
      <c r="A160" s="34"/>
      <c r="B160" s="34"/>
      <c r="C160" s="34"/>
      <c r="D160" s="34"/>
    </row>
    <row r="161" spans="1:4">
      <c r="A161" s="34"/>
      <c r="B161" s="34"/>
      <c r="C161" s="34"/>
      <c r="D161" s="34"/>
    </row>
    <row r="162" spans="1:4">
      <c r="A162" s="34"/>
      <c r="B162" s="34"/>
      <c r="C162" s="34"/>
      <c r="D162" s="34"/>
    </row>
    <row r="163" spans="1:4">
      <c r="A163" s="34"/>
      <c r="B163" s="34"/>
      <c r="C163" s="34"/>
      <c r="D163" s="34"/>
    </row>
    <row r="164" spans="1:4">
      <c r="A164" s="34"/>
      <c r="B164" s="34"/>
      <c r="C164" s="34"/>
      <c r="D164" s="34"/>
    </row>
    <row r="165" spans="1:4">
      <c r="A165" s="34"/>
      <c r="B165" s="34"/>
      <c r="C165" s="34"/>
      <c r="D165" s="34"/>
    </row>
    <row r="166" spans="1:4">
      <c r="A166" s="34"/>
      <c r="B166" s="34"/>
      <c r="C166" s="34"/>
      <c r="D166" s="34"/>
    </row>
    <row r="167" spans="1:4">
      <c r="A167" s="34"/>
      <c r="B167" s="34"/>
      <c r="C167" s="34"/>
      <c r="D167" s="34"/>
    </row>
    <row r="168" spans="1:4">
      <c r="A168" s="34"/>
      <c r="B168" s="34"/>
      <c r="C168" s="34"/>
      <c r="D168" s="34"/>
    </row>
    <row r="169" spans="1:4">
      <c r="A169" s="34"/>
      <c r="B169" s="34"/>
      <c r="C169" s="34"/>
      <c r="D169" s="34"/>
    </row>
    <row r="170" spans="1:4">
      <c r="A170" s="34"/>
      <c r="B170" s="34"/>
      <c r="C170" s="34"/>
      <c r="D170" s="34"/>
    </row>
    <row r="171" spans="1:4">
      <c r="A171" s="34"/>
      <c r="B171" s="34"/>
      <c r="C171" s="34"/>
      <c r="D171" s="34"/>
    </row>
    <row r="172" spans="1:4">
      <c r="A172" s="34"/>
      <c r="B172" s="34"/>
      <c r="C172" s="34"/>
      <c r="D172" s="34"/>
    </row>
    <row r="173" spans="1:4">
      <c r="A173" s="34"/>
      <c r="B173" s="34"/>
      <c r="C173" s="34"/>
      <c r="D173" s="34"/>
    </row>
    <row r="174" spans="1:4">
      <c r="A174" s="34"/>
      <c r="B174" s="34"/>
      <c r="C174" s="34"/>
      <c r="D174" s="34"/>
    </row>
    <row r="175" spans="1:4">
      <c r="A175" s="34"/>
      <c r="B175" s="34"/>
      <c r="C175" s="34"/>
      <c r="D175" s="34"/>
    </row>
    <row r="176" spans="1:4">
      <c r="A176" s="34"/>
      <c r="B176" s="34"/>
      <c r="C176" s="34"/>
      <c r="D176" s="34"/>
    </row>
    <row r="177" spans="1:4">
      <c r="A177" s="34"/>
      <c r="B177" s="34"/>
      <c r="C177" s="34"/>
      <c r="D177" s="34"/>
    </row>
    <row r="178" spans="1:4">
      <c r="A178" s="34"/>
      <c r="B178" s="34"/>
      <c r="C178" s="34"/>
      <c r="D178" s="34"/>
    </row>
    <row r="179" spans="1:4">
      <c r="A179" s="34"/>
      <c r="B179" s="34"/>
      <c r="C179" s="34"/>
      <c r="D179" s="34"/>
    </row>
    <row r="180" spans="1:4">
      <c r="A180" s="34"/>
      <c r="B180" s="34"/>
      <c r="C180" s="34"/>
      <c r="D180" s="34"/>
    </row>
    <row r="181" spans="1:4">
      <c r="A181" s="34"/>
      <c r="B181" s="34"/>
      <c r="C181" s="34"/>
      <c r="D181" s="34"/>
    </row>
    <row r="182" spans="1:4">
      <c r="A182" s="34"/>
      <c r="B182" s="34"/>
      <c r="C182" s="34"/>
      <c r="D182" s="34"/>
    </row>
    <row r="183" spans="1:4">
      <c r="A183" s="34"/>
      <c r="B183" s="34"/>
      <c r="C183" s="34"/>
      <c r="D183" s="34"/>
    </row>
    <row r="184" spans="1:4">
      <c r="A184" s="34"/>
      <c r="B184" s="34"/>
      <c r="C184" s="34"/>
      <c r="D184" s="34"/>
    </row>
    <row r="185" spans="1:4">
      <c r="A185" s="34"/>
      <c r="B185" s="34"/>
      <c r="C185" s="34"/>
      <c r="D185" s="34"/>
    </row>
    <row r="186" spans="1:4">
      <c r="A186" s="34"/>
      <c r="B186" s="34"/>
      <c r="C186" s="34"/>
      <c r="D186" s="34"/>
    </row>
    <row r="187" spans="1:4">
      <c r="A187" s="34"/>
      <c r="B187" s="34"/>
      <c r="C187" s="34"/>
      <c r="D187" s="34"/>
    </row>
    <row r="188" spans="1:4">
      <c r="A188" s="34"/>
      <c r="B188" s="34"/>
      <c r="C188" s="34"/>
      <c r="D188" s="34"/>
    </row>
    <row r="189" spans="1:4">
      <c r="A189" s="34"/>
      <c r="B189" s="34"/>
      <c r="C189" s="34"/>
      <c r="D189" s="34"/>
    </row>
    <row r="190" spans="1:4">
      <c r="A190" s="34"/>
      <c r="B190" s="34"/>
      <c r="C190" s="34"/>
      <c r="D190" s="34"/>
    </row>
    <row r="191" spans="1:4">
      <c r="A191" s="34"/>
      <c r="B191" s="34"/>
      <c r="C191" s="34"/>
      <c r="D191" s="34"/>
    </row>
    <row r="192" spans="1:4">
      <c r="A192" s="34"/>
      <c r="B192" s="34"/>
      <c r="C192" s="34"/>
      <c r="D192" s="34"/>
    </row>
    <row r="193" spans="1:4">
      <c r="A193" s="34"/>
      <c r="B193" s="34"/>
      <c r="C193" s="34"/>
      <c r="D193" s="34"/>
    </row>
    <row r="194" spans="1:4">
      <c r="A194" s="34"/>
      <c r="B194" s="34"/>
      <c r="C194" s="34"/>
      <c r="D194" s="34"/>
    </row>
    <row r="195" spans="1:4">
      <c r="A195" s="34"/>
      <c r="B195" s="34"/>
      <c r="C195" s="34"/>
      <c r="D195" s="34"/>
    </row>
    <row r="196" spans="1:4">
      <c r="A196" s="34"/>
      <c r="B196" s="34"/>
      <c r="C196" s="34"/>
      <c r="D196" s="34"/>
    </row>
    <row r="197" spans="1:4">
      <c r="A197" s="34"/>
      <c r="B197" s="34"/>
      <c r="C197" s="34"/>
      <c r="D197" s="34"/>
    </row>
    <row r="198" spans="1:4">
      <c r="A198" s="34"/>
      <c r="B198" s="34"/>
      <c r="C198" s="34"/>
      <c r="D198" s="34"/>
    </row>
    <row r="199" spans="1:4">
      <c r="A199" s="34"/>
      <c r="B199" s="34"/>
      <c r="C199" s="34"/>
      <c r="D199" s="34"/>
    </row>
    <row r="200" spans="1:4">
      <c r="A200" s="34"/>
      <c r="B200" s="34"/>
      <c r="C200" s="34"/>
      <c r="D200" s="34"/>
    </row>
    <row r="201" spans="1:4">
      <c r="A201" s="34"/>
      <c r="B201" s="34"/>
      <c r="C201" s="34"/>
      <c r="D201" s="34"/>
    </row>
    <row r="202" spans="1:4">
      <c r="A202" s="34"/>
      <c r="B202" s="34"/>
      <c r="C202" s="34"/>
      <c r="D202" s="34"/>
    </row>
    <row r="203" spans="1:4">
      <c r="A203" s="34"/>
      <c r="B203" s="34"/>
      <c r="C203" s="34"/>
      <c r="D203" s="34"/>
    </row>
    <row r="204" spans="1:4">
      <c r="A204" s="34"/>
      <c r="B204" s="34"/>
      <c r="C204" s="34"/>
      <c r="D204" s="34"/>
    </row>
    <row r="205" spans="1:4">
      <c r="A205" s="34"/>
      <c r="B205" s="34"/>
      <c r="C205" s="34"/>
      <c r="D205" s="34"/>
    </row>
    <row r="206" spans="1:4">
      <c r="A206" s="34"/>
      <c r="B206" s="34"/>
      <c r="C206" s="34"/>
      <c r="D206" s="34"/>
    </row>
    <row r="207" spans="1:4">
      <c r="A207" s="34"/>
      <c r="B207" s="34"/>
      <c r="C207" s="34"/>
      <c r="D207" s="34"/>
    </row>
    <row r="208" spans="1:4">
      <c r="A208" s="34"/>
      <c r="B208" s="34"/>
      <c r="C208" s="34"/>
      <c r="D208" s="34"/>
    </row>
    <row r="209" spans="1:4">
      <c r="A209" s="34"/>
      <c r="B209" s="34"/>
      <c r="C209" s="34"/>
      <c r="D209" s="34"/>
    </row>
    <row r="210" spans="1:4">
      <c r="A210" s="34"/>
      <c r="B210" s="34"/>
      <c r="C210" s="34"/>
      <c r="D210" s="34"/>
    </row>
    <row r="211" spans="1:4">
      <c r="A211" s="34"/>
      <c r="B211" s="34"/>
      <c r="C211" s="34"/>
      <c r="D211" s="34"/>
    </row>
    <row r="212" spans="1:4">
      <c r="A212" s="34"/>
      <c r="B212" s="34"/>
      <c r="C212" s="34"/>
      <c r="D212" s="34"/>
    </row>
    <row r="213" spans="1:4">
      <c r="A213" s="34"/>
      <c r="B213" s="34"/>
      <c r="C213" s="34"/>
      <c r="D213" s="34"/>
    </row>
    <row r="214" spans="1:4">
      <c r="A214" s="34"/>
      <c r="B214" s="34"/>
      <c r="C214" s="34"/>
      <c r="D214" s="34"/>
    </row>
    <row r="215" spans="1:4">
      <c r="A215" s="34"/>
      <c r="B215" s="34"/>
      <c r="C215" s="34"/>
      <c r="D215" s="34"/>
    </row>
    <row r="216" spans="1:4">
      <c r="A216" s="34"/>
      <c r="B216" s="34"/>
      <c r="C216" s="34"/>
      <c r="D216" s="34"/>
    </row>
    <row r="217" spans="1:4">
      <c r="A217" s="34"/>
      <c r="B217" s="34"/>
      <c r="C217" s="34"/>
      <c r="D217" s="34"/>
    </row>
    <row r="218" spans="1:4">
      <c r="A218" s="34"/>
      <c r="B218" s="34"/>
      <c r="C218" s="34"/>
      <c r="D218" s="34"/>
    </row>
    <row r="219" spans="1:4">
      <c r="A219" s="34"/>
      <c r="B219" s="34"/>
      <c r="C219" s="34"/>
      <c r="D219" s="34"/>
    </row>
    <row r="220" spans="1:4">
      <c r="A220" s="34"/>
      <c r="B220" s="34"/>
      <c r="C220" s="34"/>
      <c r="D220" s="34"/>
    </row>
    <row r="221" spans="1:4">
      <c r="A221" s="34"/>
      <c r="B221" s="34"/>
      <c r="C221" s="34"/>
      <c r="D221" s="34"/>
    </row>
    <row r="222" spans="1:4">
      <c r="A222" s="34"/>
      <c r="B222" s="34"/>
      <c r="C222" s="34"/>
      <c r="D222" s="34"/>
    </row>
    <row r="223" spans="1:4">
      <c r="A223" s="34"/>
      <c r="B223" s="34"/>
      <c r="C223" s="34"/>
      <c r="D223" s="34"/>
    </row>
    <row r="224" spans="1:4">
      <c r="A224" s="34"/>
      <c r="B224" s="34"/>
      <c r="C224" s="34"/>
      <c r="D224" s="34"/>
    </row>
    <row r="225" spans="1:4">
      <c r="A225" s="34"/>
      <c r="B225" s="34"/>
      <c r="C225" s="34"/>
      <c r="D225" s="34"/>
    </row>
    <row r="226" spans="1:4">
      <c r="A226" s="34"/>
      <c r="B226" s="34"/>
      <c r="C226" s="34"/>
      <c r="D226" s="34"/>
    </row>
    <row r="227" spans="1:4">
      <c r="A227" s="34"/>
      <c r="B227" s="34"/>
      <c r="C227" s="34"/>
      <c r="D227" s="34"/>
    </row>
    <row r="228" spans="1:4">
      <c r="A228" s="34"/>
      <c r="B228" s="34"/>
      <c r="C228" s="34"/>
      <c r="D228" s="34"/>
    </row>
    <row r="229" spans="1:4">
      <c r="A229" s="34"/>
      <c r="B229" s="34"/>
      <c r="C229" s="34"/>
      <c r="D229" s="34"/>
    </row>
    <row r="230" spans="1:4">
      <c r="A230" s="34"/>
      <c r="B230" s="34"/>
      <c r="C230" s="34"/>
      <c r="D230" s="34"/>
    </row>
    <row r="231" spans="1:4">
      <c r="A231" s="34"/>
      <c r="B231" s="34"/>
      <c r="C231" s="34"/>
      <c r="D231" s="34"/>
    </row>
    <row r="232" spans="1:4">
      <c r="A232" s="34"/>
      <c r="B232" s="34"/>
      <c r="C232" s="34"/>
      <c r="D232" s="34"/>
    </row>
    <row r="233" spans="1:4">
      <c r="A233" s="34"/>
      <c r="B233" s="34"/>
      <c r="C233" s="34"/>
      <c r="D233" s="34"/>
    </row>
    <row r="234" spans="1:4">
      <c r="A234" s="34"/>
      <c r="B234" s="34"/>
      <c r="C234" s="34"/>
      <c r="D234" s="34"/>
    </row>
    <row r="235" spans="1:4">
      <c r="A235" s="34"/>
      <c r="B235" s="34"/>
      <c r="C235" s="34"/>
      <c r="D235" s="34"/>
    </row>
    <row r="236" spans="1:4">
      <c r="A236" s="34"/>
      <c r="B236" s="34"/>
      <c r="C236" s="34"/>
      <c r="D236" s="34"/>
    </row>
    <row r="237" spans="1:4">
      <c r="A237" s="34"/>
      <c r="B237" s="34"/>
      <c r="C237" s="34"/>
      <c r="D237" s="34"/>
    </row>
  </sheetData>
  <mergeCells count="6">
    <mergeCell ref="D7:F7"/>
    <mergeCell ref="A1:F1"/>
    <mergeCell ref="A2:F2"/>
    <mergeCell ref="A3:F3"/>
    <mergeCell ref="A4:F4"/>
    <mergeCell ref="A6:F6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1-доходы 19</vt:lpstr>
      <vt:lpstr>3-  ведом 19</vt:lpstr>
      <vt:lpstr>4-  раздел 19</vt:lpstr>
      <vt:lpstr>5-целевые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2019-09-26T10:09:41Z</cp:lastPrinted>
  <dcterms:created xsi:type="dcterms:W3CDTF">2013-12-06T14:50:21Z</dcterms:created>
  <dcterms:modified xsi:type="dcterms:W3CDTF">2019-09-30T12:00:27Z</dcterms:modified>
</cp:coreProperties>
</file>