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5480" windowHeight="7770" tabRatio="903" activeTab="4"/>
  </bookViews>
  <sheets>
    <sheet name="1-доходы-22" sheetId="49" r:id="rId1"/>
    <sheet name="2 вед 22" sheetId="56" r:id="rId2"/>
    <sheet name="3 раздел" sheetId="55" r:id="rId3"/>
    <sheet name="4-прогр 22  " sheetId="32" r:id="rId4"/>
    <sheet name="5 источ." sheetId="11" r:id="rId5"/>
  </sheets>
  <definedNames>
    <definedName name="_xlnm.Print_Area" localSheetId="4">'5 источ.'!$A$1:$J$27</definedName>
  </definedNames>
  <calcPr calcId="124519"/>
</workbook>
</file>

<file path=xl/calcChain.xml><?xml version="1.0" encoding="utf-8"?>
<calcChain xmlns="http://schemas.openxmlformats.org/spreadsheetml/2006/main">
  <c r="G147" i="56"/>
  <c r="G146" s="1"/>
  <c r="G145" s="1"/>
  <c r="G144" s="1"/>
  <c r="G143" s="1"/>
  <c r="G142" s="1"/>
  <c r="F146"/>
  <c r="E146"/>
  <c r="F145"/>
  <c r="E145"/>
  <c r="F144"/>
  <c r="E144"/>
  <c r="F143"/>
  <c r="E143"/>
  <c r="F142"/>
  <c r="E142"/>
  <c r="G141"/>
  <c r="G140"/>
  <c r="F140"/>
  <c r="F139" s="1"/>
  <c r="F138" s="1"/>
  <c r="F137" s="1"/>
  <c r="F136" s="1"/>
  <c r="E140"/>
  <c r="G139"/>
  <c r="E139"/>
  <c r="G138"/>
  <c r="E138"/>
  <c r="G137"/>
  <c r="E137"/>
  <c r="G136"/>
  <c r="E136"/>
  <c r="G135"/>
  <c r="G134"/>
  <c r="F134"/>
  <c r="F131" s="1"/>
  <c r="F130" s="1"/>
  <c r="E134"/>
  <c r="G133"/>
  <c r="G132" s="1"/>
  <c r="G131" s="1"/>
  <c r="G130" s="1"/>
  <c r="F132"/>
  <c r="E132"/>
  <c r="E131"/>
  <c r="E130"/>
  <c r="G129"/>
  <c r="G128" s="1"/>
  <c r="G125" s="1"/>
  <c r="G124" s="1"/>
  <c r="G123" s="1"/>
  <c r="G122" s="1"/>
  <c r="F128"/>
  <c r="F125" s="1"/>
  <c r="F124" s="1"/>
  <c r="E128"/>
  <c r="E125" s="1"/>
  <c r="E124" s="1"/>
  <c r="E123" s="1"/>
  <c r="E122" s="1"/>
  <c r="G127"/>
  <c r="G126"/>
  <c r="F126"/>
  <c r="E126"/>
  <c r="G121"/>
  <c r="G120" s="1"/>
  <c r="G119" s="1"/>
  <c r="F120"/>
  <c r="E120"/>
  <c r="F119"/>
  <c r="E119"/>
  <c r="G118"/>
  <c r="G117" s="1"/>
  <c r="G116" s="1"/>
  <c r="G112" s="1"/>
  <c r="F117"/>
  <c r="E117"/>
  <c r="F116"/>
  <c r="F112" s="1"/>
  <c r="E116"/>
  <c r="E112" s="1"/>
  <c r="G115"/>
  <c r="G114"/>
  <c r="F114"/>
  <c r="E114"/>
  <c r="G113"/>
  <c r="F113"/>
  <c r="E113"/>
  <c r="G111"/>
  <c r="G110" s="1"/>
  <c r="F110"/>
  <c r="E110"/>
  <c r="E107" s="1"/>
  <c r="E103" s="1"/>
  <c r="E102" s="1"/>
  <c r="G109"/>
  <c r="G108" s="1"/>
  <c r="G107" s="1"/>
  <c r="G103" s="1"/>
  <c r="G102" s="1"/>
  <c r="F108"/>
  <c r="E108"/>
  <c r="F107"/>
  <c r="F103" s="1"/>
  <c r="F102" s="1"/>
  <c r="G106"/>
  <c r="G105"/>
  <c r="F105"/>
  <c r="E105"/>
  <c r="G104"/>
  <c r="F104"/>
  <c r="E104"/>
  <c r="G101"/>
  <c r="G100" s="1"/>
  <c r="G99" s="1"/>
  <c r="G98" s="1"/>
  <c r="F100"/>
  <c r="E100"/>
  <c r="F99"/>
  <c r="E99"/>
  <c r="F98"/>
  <c r="E98"/>
  <c r="G97"/>
  <c r="G96" s="1"/>
  <c r="G95" s="1"/>
  <c r="G94" s="1"/>
  <c r="F96"/>
  <c r="E96"/>
  <c r="F95"/>
  <c r="E95"/>
  <c r="F94"/>
  <c r="F89" s="1"/>
  <c r="F83" s="1"/>
  <c r="E94"/>
  <c r="E89" s="1"/>
  <c r="G93"/>
  <c r="G92"/>
  <c r="F92"/>
  <c r="E92"/>
  <c r="G91"/>
  <c r="F91"/>
  <c r="E91"/>
  <c r="G90"/>
  <c r="F90"/>
  <c r="E90"/>
  <c r="G88"/>
  <c r="G87" s="1"/>
  <c r="G86" s="1"/>
  <c r="G85" s="1"/>
  <c r="G84" s="1"/>
  <c r="F87"/>
  <c r="E87"/>
  <c r="F86"/>
  <c r="E86"/>
  <c r="F85"/>
  <c r="E85"/>
  <c r="F84"/>
  <c r="E84"/>
  <c r="G82"/>
  <c r="G81" s="1"/>
  <c r="G80" s="1"/>
  <c r="G79" s="1"/>
  <c r="F81"/>
  <c r="E81"/>
  <c r="F80"/>
  <c r="E80"/>
  <c r="F79"/>
  <c r="E79"/>
  <c r="G78"/>
  <c r="G77"/>
  <c r="F77"/>
  <c r="E77"/>
  <c r="G76"/>
  <c r="F76"/>
  <c r="F72" s="1"/>
  <c r="F67" s="1"/>
  <c r="E76"/>
  <c r="G75"/>
  <c r="G74" s="1"/>
  <c r="G73" s="1"/>
  <c r="G72" s="1"/>
  <c r="F74"/>
  <c r="E74"/>
  <c r="F73"/>
  <c r="E73"/>
  <c r="E72"/>
  <c r="E67" s="1"/>
  <c r="E59" s="1"/>
  <c r="G71"/>
  <c r="G70" s="1"/>
  <c r="G69" s="1"/>
  <c r="G68" s="1"/>
  <c r="F70"/>
  <c r="E70"/>
  <c r="F69"/>
  <c r="E69"/>
  <c r="F68"/>
  <c r="E68"/>
  <c r="G66"/>
  <c r="G65"/>
  <c r="F65"/>
  <c r="E65"/>
  <c r="G64"/>
  <c r="F64"/>
  <c r="F60" s="1"/>
  <c r="E64"/>
  <c r="G63"/>
  <c r="G62" s="1"/>
  <c r="G61" s="1"/>
  <c r="G60" s="1"/>
  <c r="F62"/>
  <c r="E62"/>
  <c r="F61"/>
  <c r="E61"/>
  <c r="E60"/>
  <c r="G58"/>
  <c r="G57" s="1"/>
  <c r="G56" s="1"/>
  <c r="G55" s="1"/>
  <c r="G50" s="1"/>
  <c r="F57"/>
  <c r="E57"/>
  <c r="F56"/>
  <c r="E56"/>
  <c r="F55"/>
  <c r="F50" s="1"/>
  <c r="F44" s="1"/>
  <c r="E55"/>
  <c r="E50" s="1"/>
  <c r="E44" s="1"/>
  <c r="G54"/>
  <c r="G53"/>
  <c r="F53"/>
  <c r="E53"/>
  <c r="G52"/>
  <c r="F52"/>
  <c r="E52"/>
  <c r="G51"/>
  <c r="F51"/>
  <c r="E51"/>
  <c r="G49"/>
  <c r="G48" s="1"/>
  <c r="G47" s="1"/>
  <c r="G46" s="1"/>
  <c r="G45" s="1"/>
  <c r="G44" s="1"/>
  <c r="F48"/>
  <c r="E48"/>
  <c r="F47"/>
  <c r="E47"/>
  <c r="F46"/>
  <c r="E46"/>
  <c r="F45"/>
  <c r="E45"/>
  <c r="G43"/>
  <c r="G42" s="1"/>
  <c r="G39" s="1"/>
  <c r="G38" s="1"/>
  <c r="G37" s="1"/>
  <c r="G36" s="1"/>
  <c r="G35" s="1"/>
  <c r="F42"/>
  <c r="F39" s="1"/>
  <c r="F38" s="1"/>
  <c r="F37" s="1"/>
  <c r="F36" s="1"/>
  <c r="F35" s="1"/>
  <c r="E42"/>
  <c r="E39" s="1"/>
  <c r="E38" s="1"/>
  <c r="E37" s="1"/>
  <c r="E36" s="1"/>
  <c r="E35" s="1"/>
  <c r="G41"/>
  <c r="G40"/>
  <c r="F40"/>
  <c r="E40"/>
  <c r="G34"/>
  <c r="G33" s="1"/>
  <c r="G32" s="1"/>
  <c r="F33"/>
  <c r="E33"/>
  <c r="F32"/>
  <c r="E32"/>
  <c r="E28" s="1"/>
  <c r="E27" s="1"/>
  <c r="G31"/>
  <c r="G30" s="1"/>
  <c r="G29" s="1"/>
  <c r="F30"/>
  <c r="E30"/>
  <c r="F29"/>
  <c r="E29"/>
  <c r="F28"/>
  <c r="F27"/>
  <c r="G26"/>
  <c r="G25"/>
  <c r="F25"/>
  <c r="E25"/>
  <c r="G24"/>
  <c r="F24"/>
  <c r="E24"/>
  <c r="G23"/>
  <c r="G22" s="1"/>
  <c r="F22"/>
  <c r="E22"/>
  <c r="E19" s="1"/>
  <c r="E18" s="1"/>
  <c r="E17" s="1"/>
  <c r="E11" s="1"/>
  <c r="G21"/>
  <c r="G20" s="1"/>
  <c r="G19" s="1"/>
  <c r="G18" s="1"/>
  <c r="G17" s="1"/>
  <c r="F20"/>
  <c r="E20"/>
  <c r="F19"/>
  <c r="F18"/>
  <c r="F17"/>
  <c r="F11" s="1"/>
  <c r="G16"/>
  <c r="G15"/>
  <c r="F15"/>
  <c r="E15"/>
  <c r="G14"/>
  <c r="F14"/>
  <c r="E14"/>
  <c r="G13"/>
  <c r="F13"/>
  <c r="E13"/>
  <c r="G12"/>
  <c r="F12"/>
  <c r="E12"/>
  <c r="F23" i="32"/>
  <c r="F22" s="1"/>
  <c r="F24"/>
  <c r="F27"/>
  <c r="F82"/>
  <c r="F66"/>
  <c r="F35"/>
  <c r="F31"/>
  <c r="F26"/>
  <c r="F21"/>
  <c r="F18"/>
  <c r="F15"/>
  <c r="F13"/>
  <c r="F119"/>
  <c r="E119"/>
  <c r="F117"/>
  <c r="E117"/>
  <c r="F116"/>
  <c r="F115" s="1"/>
  <c r="F114" s="1"/>
  <c r="F112"/>
  <c r="F111" s="1"/>
  <c r="E112"/>
  <c r="E111" s="1"/>
  <c r="F109"/>
  <c r="E109"/>
  <c r="E108" s="1"/>
  <c r="F108"/>
  <c r="F106"/>
  <c r="F105" s="1"/>
  <c r="F104" s="1"/>
  <c r="E106"/>
  <c r="E105" s="1"/>
  <c r="F102"/>
  <c r="F101" s="1"/>
  <c r="E102"/>
  <c r="E101" s="1"/>
  <c r="F99"/>
  <c r="F98" s="1"/>
  <c r="F97" s="1"/>
  <c r="E99"/>
  <c r="E98"/>
  <c r="E97" s="1"/>
  <c r="F95"/>
  <c r="F94" s="1"/>
  <c r="E95"/>
  <c r="E94" s="1"/>
  <c r="F92"/>
  <c r="E92"/>
  <c r="E91" s="1"/>
  <c r="F91"/>
  <c r="F89"/>
  <c r="F88" s="1"/>
  <c r="F87" s="1"/>
  <c r="E89"/>
  <c r="E88" s="1"/>
  <c r="E87" s="1"/>
  <c r="F85"/>
  <c r="F84" s="1"/>
  <c r="F83" s="1"/>
  <c r="E85"/>
  <c r="E84" s="1"/>
  <c r="E83" s="1"/>
  <c r="F81"/>
  <c r="F80" s="1"/>
  <c r="E81"/>
  <c r="E80" s="1"/>
  <c r="F78"/>
  <c r="F77" s="1"/>
  <c r="E78"/>
  <c r="E77" s="1"/>
  <c r="F75"/>
  <c r="E75"/>
  <c r="E74" s="1"/>
  <c r="F74"/>
  <c r="F71"/>
  <c r="E71"/>
  <c r="F69"/>
  <c r="F68" s="1"/>
  <c r="F67" s="1"/>
  <c r="E69"/>
  <c r="E68"/>
  <c r="E67" s="1"/>
  <c r="F65"/>
  <c r="E65"/>
  <c r="F63"/>
  <c r="F62" s="1"/>
  <c r="E63"/>
  <c r="F60"/>
  <c r="F59" s="1"/>
  <c r="E60"/>
  <c r="E59" s="1"/>
  <c r="F56"/>
  <c r="F55" s="1"/>
  <c r="F54" s="1"/>
  <c r="E56"/>
  <c r="E55" s="1"/>
  <c r="E54" s="1"/>
  <c r="F52"/>
  <c r="F51" s="1"/>
  <c r="F50" s="1"/>
  <c r="E52"/>
  <c r="E51" s="1"/>
  <c r="E50" s="1"/>
  <c r="F48"/>
  <c r="E48"/>
  <c r="F46"/>
  <c r="F45" s="1"/>
  <c r="F44" s="1"/>
  <c r="E46"/>
  <c r="E45" s="1"/>
  <c r="E44" s="1"/>
  <c r="F42"/>
  <c r="F41" s="1"/>
  <c r="F40" s="1"/>
  <c r="E42"/>
  <c r="E41" s="1"/>
  <c r="E40" s="1"/>
  <c r="F38"/>
  <c r="F37" s="1"/>
  <c r="F36" s="1"/>
  <c r="E38"/>
  <c r="E37" s="1"/>
  <c r="E36" s="1"/>
  <c r="F34"/>
  <c r="F33" s="1"/>
  <c r="F32" s="1"/>
  <c r="E34"/>
  <c r="E33" s="1"/>
  <c r="E32" s="1"/>
  <c r="F30"/>
  <c r="F29" s="1"/>
  <c r="F28" s="1"/>
  <c r="E30"/>
  <c r="E29" s="1"/>
  <c r="E28" s="1"/>
  <c r="F25"/>
  <c r="E26"/>
  <c r="E25" s="1"/>
  <c r="E23"/>
  <c r="E22" s="1"/>
  <c r="F20"/>
  <c r="E20"/>
  <c r="E19" s="1"/>
  <c r="F19"/>
  <c r="F17"/>
  <c r="F16" s="1"/>
  <c r="E17"/>
  <c r="E16" s="1"/>
  <c r="F14"/>
  <c r="E14"/>
  <c r="F12"/>
  <c r="E12"/>
  <c r="G147" i="55"/>
  <c r="G146" s="1"/>
  <c r="G145" s="1"/>
  <c r="G144" s="1"/>
  <c r="G143" s="1"/>
  <c r="G142" s="1"/>
  <c r="F146"/>
  <c r="F145" s="1"/>
  <c r="F144" s="1"/>
  <c r="F143" s="1"/>
  <c r="F142" s="1"/>
  <c r="E146"/>
  <c r="E145"/>
  <c r="E144"/>
  <c r="E143" s="1"/>
  <c r="E142" s="1"/>
  <c r="G141"/>
  <c r="G140"/>
  <c r="F140"/>
  <c r="E140"/>
  <c r="G139"/>
  <c r="F139"/>
  <c r="E139"/>
  <c r="G138"/>
  <c r="F138"/>
  <c r="E138"/>
  <c r="G137"/>
  <c r="F137"/>
  <c r="E137"/>
  <c r="G136"/>
  <c r="F136"/>
  <c r="E136"/>
  <c r="G135"/>
  <c r="G134" s="1"/>
  <c r="F134"/>
  <c r="E134"/>
  <c r="G133"/>
  <c r="G132" s="1"/>
  <c r="F132"/>
  <c r="E132"/>
  <c r="F131"/>
  <c r="F130" s="1"/>
  <c r="G129"/>
  <c r="G128" s="1"/>
  <c r="F128"/>
  <c r="E128"/>
  <c r="G127"/>
  <c r="G126" s="1"/>
  <c r="F126"/>
  <c r="E126"/>
  <c r="E125" s="1"/>
  <c r="E124" s="1"/>
  <c r="G121"/>
  <c r="G120" s="1"/>
  <c r="G119" s="1"/>
  <c r="F120"/>
  <c r="E120"/>
  <c r="F119"/>
  <c r="E119"/>
  <c r="G118"/>
  <c r="G117"/>
  <c r="F117"/>
  <c r="E117"/>
  <c r="G116"/>
  <c r="F116"/>
  <c r="E116"/>
  <c r="G115"/>
  <c r="G114" s="1"/>
  <c r="G113" s="1"/>
  <c r="G112" s="1"/>
  <c r="F114"/>
  <c r="E114"/>
  <c r="F113"/>
  <c r="E113"/>
  <c r="E112" s="1"/>
  <c r="G111"/>
  <c r="G110" s="1"/>
  <c r="F110"/>
  <c r="F107" s="1"/>
  <c r="E110"/>
  <c r="G109"/>
  <c r="G108" s="1"/>
  <c r="F108"/>
  <c r="E108"/>
  <c r="G106"/>
  <c r="G105" s="1"/>
  <c r="G104" s="1"/>
  <c r="F105"/>
  <c r="E105"/>
  <c r="E104" s="1"/>
  <c r="F104"/>
  <c r="G101"/>
  <c r="G100" s="1"/>
  <c r="G99" s="1"/>
  <c r="G98" s="1"/>
  <c r="F100"/>
  <c r="E100"/>
  <c r="F99"/>
  <c r="F98" s="1"/>
  <c r="E99"/>
  <c r="E98"/>
  <c r="G97"/>
  <c r="G96" s="1"/>
  <c r="G95" s="1"/>
  <c r="G94" s="1"/>
  <c r="F96"/>
  <c r="E96"/>
  <c r="F95"/>
  <c r="E95"/>
  <c r="F94"/>
  <c r="E94"/>
  <c r="G93"/>
  <c r="G92" s="1"/>
  <c r="G91" s="1"/>
  <c r="G90" s="1"/>
  <c r="F92"/>
  <c r="F91" s="1"/>
  <c r="F90" s="1"/>
  <c r="E92"/>
  <c r="E91"/>
  <c r="E90" s="1"/>
  <c r="E89" s="1"/>
  <c r="G88"/>
  <c r="G87" s="1"/>
  <c r="G86" s="1"/>
  <c r="G85" s="1"/>
  <c r="G84" s="1"/>
  <c r="F87"/>
  <c r="E87"/>
  <c r="F86"/>
  <c r="F85" s="1"/>
  <c r="F84" s="1"/>
  <c r="E86"/>
  <c r="E85"/>
  <c r="E84" s="1"/>
  <c r="G82"/>
  <c r="G81" s="1"/>
  <c r="G80" s="1"/>
  <c r="G79" s="1"/>
  <c r="F81"/>
  <c r="E81"/>
  <c r="F80"/>
  <c r="E80"/>
  <c r="F79"/>
  <c r="E79"/>
  <c r="G78"/>
  <c r="G77" s="1"/>
  <c r="G76" s="1"/>
  <c r="F77"/>
  <c r="E77"/>
  <c r="E76" s="1"/>
  <c r="E72" s="1"/>
  <c r="E67" s="1"/>
  <c r="F76"/>
  <c r="G75"/>
  <c r="G74" s="1"/>
  <c r="G73" s="1"/>
  <c r="G72" s="1"/>
  <c r="F74"/>
  <c r="E74"/>
  <c r="F73"/>
  <c r="F72" s="1"/>
  <c r="F67" s="1"/>
  <c r="F59" s="1"/>
  <c r="E73"/>
  <c r="G71"/>
  <c r="G70" s="1"/>
  <c r="G69" s="1"/>
  <c r="G68" s="1"/>
  <c r="F70"/>
  <c r="E70"/>
  <c r="F69"/>
  <c r="E69"/>
  <c r="F68"/>
  <c r="E68"/>
  <c r="G66"/>
  <c r="G65" s="1"/>
  <c r="G64" s="1"/>
  <c r="F65"/>
  <c r="E65"/>
  <c r="E64" s="1"/>
  <c r="E60" s="1"/>
  <c r="E59" s="1"/>
  <c r="F64"/>
  <c r="G63"/>
  <c r="G62" s="1"/>
  <c r="G61" s="1"/>
  <c r="G60" s="1"/>
  <c r="F62"/>
  <c r="E62"/>
  <c r="F61"/>
  <c r="F60" s="1"/>
  <c r="E61"/>
  <c r="G58"/>
  <c r="G57" s="1"/>
  <c r="G56" s="1"/>
  <c r="G55" s="1"/>
  <c r="F57"/>
  <c r="E57"/>
  <c r="F56"/>
  <c r="E56"/>
  <c r="F55"/>
  <c r="E55"/>
  <c r="G54"/>
  <c r="G53" s="1"/>
  <c r="G52" s="1"/>
  <c r="G51" s="1"/>
  <c r="F53"/>
  <c r="E53"/>
  <c r="E52" s="1"/>
  <c r="E51" s="1"/>
  <c r="E50" s="1"/>
  <c r="F52"/>
  <c r="F51"/>
  <c r="G49"/>
  <c r="G48" s="1"/>
  <c r="G47" s="1"/>
  <c r="G46" s="1"/>
  <c r="G45" s="1"/>
  <c r="F48"/>
  <c r="E48"/>
  <c r="F47"/>
  <c r="F46" s="1"/>
  <c r="F45" s="1"/>
  <c r="E47"/>
  <c r="E46"/>
  <c r="E45" s="1"/>
  <c r="G43"/>
  <c r="G42" s="1"/>
  <c r="F42"/>
  <c r="E42"/>
  <c r="G41"/>
  <c r="G40" s="1"/>
  <c r="F40"/>
  <c r="E40"/>
  <c r="E39" s="1"/>
  <c r="E38" s="1"/>
  <c r="E37" s="1"/>
  <c r="E36" s="1"/>
  <c r="E35" s="1"/>
  <c r="G34"/>
  <c r="G33" s="1"/>
  <c r="G32" s="1"/>
  <c r="F33"/>
  <c r="E33"/>
  <c r="F32"/>
  <c r="F28" s="1"/>
  <c r="F27" s="1"/>
  <c r="E32"/>
  <c r="E28" s="1"/>
  <c r="E27" s="1"/>
  <c r="G31"/>
  <c r="G30"/>
  <c r="F30"/>
  <c r="E30"/>
  <c r="G29"/>
  <c r="F29"/>
  <c r="E29"/>
  <c r="G26"/>
  <c r="G25" s="1"/>
  <c r="G24" s="1"/>
  <c r="F25"/>
  <c r="E25"/>
  <c r="F24"/>
  <c r="E24"/>
  <c r="G23"/>
  <c r="G22" s="1"/>
  <c r="F22"/>
  <c r="F19" s="1"/>
  <c r="F18" s="1"/>
  <c r="F17" s="1"/>
  <c r="E22"/>
  <c r="E19" s="1"/>
  <c r="E18" s="1"/>
  <c r="E17" s="1"/>
  <c r="G21"/>
  <c r="G20"/>
  <c r="F20"/>
  <c r="E20"/>
  <c r="G16"/>
  <c r="G15" s="1"/>
  <c r="G14" s="1"/>
  <c r="G13" s="1"/>
  <c r="G12" s="1"/>
  <c r="F15"/>
  <c r="E15"/>
  <c r="F14"/>
  <c r="F13" s="1"/>
  <c r="F12" s="1"/>
  <c r="E14"/>
  <c r="E13"/>
  <c r="E12" s="1"/>
  <c r="J58" i="49"/>
  <c r="J57"/>
  <c r="J56"/>
  <c r="J55"/>
  <c r="J54" s="1"/>
  <c r="J53" s="1"/>
  <c r="J52"/>
  <c r="J51"/>
  <c r="J49"/>
  <c r="J48" s="1"/>
  <c r="J47"/>
  <c r="J45"/>
  <c r="J42"/>
  <c r="J39"/>
  <c r="J37"/>
  <c r="J36" s="1"/>
  <c r="J35"/>
  <c r="J34" s="1"/>
  <c r="J31"/>
  <c r="J29"/>
  <c r="J28"/>
  <c r="J26"/>
  <c r="J23"/>
  <c r="J22"/>
  <c r="J21"/>
  <c r="J20" s="1"/>
  <c r="J19" s="1"/>
  <c r="J18"/>
  <c r="J17"/>
  <c r="J16"/>
  <c r="J14"/>
  <c r="J13"/>
  <c r="J12" s="1"/>
  <c r="J11" s="1"/>
  <c r="I54"/>
  <c r="I53" s="1"/>
  <c r="J50"/>
  <c r="I50"/>
  <c r="I48"/>
  <c r="J46"/>
  <c r="I46"/>
  <c r="J44"/>
  <c r="J43" s="1"/>
  <c r="J40" s="1"/>
  <c r="I44"/>
  <c r="I43" s="1"/>
  <c r="J41"/>
  <c r="I41"/>
  <c r="J38"/>
  <c r="I38"/>
  <c r="I36"/>
  <c r="I33" s="1"/>
  <c r="I32" s="1"/>
  <c r="I34"/>
  <c r="J30"/>
  <c r="I30"/>
  <c r="I28"/>
  <c r="J25"/>
  <c r="I25"/>
  <c r="I20"/>
  <c r="I19" s="1"/>
  <c r="J15"/>
  <c r="I15"/>
  <c r="I12"/>
  <c r="I11" s="1"/>
  <c r="D92" i="32"/>
  <c r="D91"/>
  <c r="D89"/>
  <c r="D88"/>
  <c r="D87"/>
  <c r="H12" i="49"/>
  <c r="D95" i="32"/>
  <c r="D94"/>
  <c r="D121"/>
  <c r="J11" i="11"/>
  <c r="D12" i="32"/>
  <c r="D11"/>
  <c r="D14"/>
  <c r="D17"/>
  <c r="D16"/>
  <c r="D19"/>
  <c r="D20"/>
  <c r="D23"/>
  <c r="D22"/>
  <c r="D26"/>
  <c r="D25"/>
  <c r="D30"/>
  <c r="D29"/>
  <c r="D28"/>
  <c r="D34"/>
  <c r="D33"/>
  <c r="D32"/>
  <c r="D38"/>
  <c r="D37"/>
  <c r="D36"/>
  <c r="D41"/>
  <c r="D40"/>
  <c r="D42"/>
  <c r="D46"/>
  <c r="D48"/>
  <c r="D45"/>
  <c r="D44"/>
  <c r="D51"/>
  <c r="D50"/>
  <c r="D52"/>
  <c r="D56"/>
  <c r="D55"/>
  <c r="D54"/>
  <c r="D60"/>
  <c r="D59"/>
  <c r="D63"/>
  <c r="D65"/>
  <c r="D69"/>
  <c r="D71"/>
  <c r="D68"/>
  <c r="D67"/>
  <c r="D75"/>
  <c r="D74"/>
  <c r="D73"/>
  <c r="D78"/>
  <c r="D77"/>
  <c r="D81"/>
  <c r="D80"/>
  <c r="D85"/>
  <c r="D84"/>
  <c r="D83"/>
  <c r="D99"/>
  <c r="D98"/>
  <c r="D97"/>
  <c r="D102"/>
  <c r="D101"/>
  <c r="D106"/>
  <c r="D105"/>
  <c r="D109"/>
  <c r="D108"/>
  <c r="D111"/>
  <c r="D112"/>
  <c r="D117"/>
  <c r="D119"/>
  <c r="H11" i="49"/>
  <c r="H15"/>
  <c r="H20"/>
  <c r="H25"/>
  <c r="H28"/>
  <c r="H30"/>
  <c r="H34"/>
  <c r="H36"/>
  <c r="H38"/>
  <c r="H41"/>
  <c r="H44"/>
  <c r="H43" s="1"/>
  <c r="H46"/>
  <c r="H48"/>
  <c r="H50"/>
  <c r="H54"/>
  <c r="H53" s="1"/>
  <c r="D116" i="32"/>
  <c r="D115"/>
  <c r="D114"/>
  <c r="D62"/>
  <c r="D58"/>
  <c r="D104"/>
  <c r="D10"/>
  <c r="I27" i="49"/>
  <c r="I24" s="1"/>
  <c r="G11" i="56" l="1"/>
  <c r="F59"/>
  <c r="G67"/>
  <c r="F123"/>
  <c r="F122" s="1"/>
  <c r="F10" s="1"/>
  <c r="F148" s="1"/>
  <c r="G28"/>
  <c r="G27" s="1"/>
  <c r="G59"/>
  <c r="E83"/>
  <c r="E10" s="1"/>
  <c r="E148" s="1"/>
  <c r="G89"/>
  <c r="G83" s="1"/>
  <c r="J33" i="49"/>
  <c r="J32" s="1"/>
  <c r="I40"/>
  <c r="J27"/>
  <c r="J24" s="1"/>
  <c r="J10" s="1"/>
  <c r="J59" s="1"/>
  <c r="I10"/>
  <c r="I59" s="1"/>
  <c r="H40"/>
  <c r="H27"/>
  <c r="H19"/>
  <c r="H33"/>
  <c r="F58" i="32"/>
  <c r="F11"/>
  <c r="F10" s="1"/>
  <c r="F121" s="1"/>
  <c r="E116"/>
  <c r="E115" s="1"/>
  <c r="E114" s="1"/>
  <c r="E104"/>
  <c r="E73"/>
  <c r="E62"/>
  <c r="E58" s="1"/>
  <c r="E11"/>
  <c r="E10"/>
  <c r="F73"/>
  <c r="E44" i="55"/>
  <c r="F11"/>
  <c r="G28"/>
  <c r="G27" s="1"/>
  <c r="G67"/>
  <c r="G59" s="1"/>
  <c r="F89"/>
  <c r="G107"/>
  <c r="E131"/>
  <c r="E130" s="1"/>
  <c r="E123" s="1"/>
  <c r="E122" s="1"/>
  <c r="E11"/>
  <c r="G39"/>
  <c r="G38" s="1"/>
  <c r="G37" s="1"/>
  <c r="G36" s="1"/>
  <c r="G35" s="1"/>
  <c r="G50"/>
  <c r="G44" s="1"/>
  <c r="F103"/>
  <c r="F102" s="1"/>
  <c r="F112"/>
  <c r="G125"/>
  <c r="G124" s="1"/>
  <c r="G131"/>
  <c r="G130" s="1"/>
  <c r="G19"/>
  <c r="F39"/>
  <c r="F38" s="1"/>
  <c r="F37" s="1"/>
  <c r="F36" s="1"/>
  <c r="F35" s="1"/>
  <c r="F50"/>
  <c r="F44" s="1"/>
  <c r="E107"/>
  <c r="E103" s="1"/>
  <c r="E102" s="1"/>
  <c r="E83" s="1"/>
  <c r="E10" s="1"/>
  <c r="E148" s="1"/>
  <c r="F125"/>
  <c r="F124" s="1"/>
  <c r="F123" s="1"/>
  <c r="F122" s="1"/>
  <c r="G103"/>
  <c r="G102" s="1"/>
  <c r="G83"/>
  <c r="G18"/>
  <c r="G17" s="1"/>
  <c r="G11" s="1"/>
  <c r="G89"/>
  <c r="G10" i="56" l="1"/>
  <c r="G148" s="1"/>
  <c r="H32" i="49"/>
  <c r="H24"/>
  <c r="E121" i="32"/>
  <c r="G123" i="55"/>
  <c r="G122" s="1"/>
  <c r="G10" s="1"/>
  <c r="G148" s="1"/>
  <c r="F83"/>
  <c r="F10"/>
  <c r="F148" s="1"/>
  <c r="H10" i="49" l="1"/>
  <c r="H59" l="1"/>
</calcChain>
</file>

<file path=xl/sharedStrings.xml><?xml version="1.0" encoding="utf-8"?>
<sst xmlns="http://schemas.openxmlformats.org/spreadsheetml/2006/main" count="1582" uniqueCount="300">
  <si>
    <t>0000</t>
  </si>
  <si>
    <t>02</t>
  </si>
  <si>
    <t>2</t>
  </si>
  <si>
    <t>Субвенции бюджетам субъектов Российской Федерации и муниципальных образований</t>
  </si>
  <si>
    <t>00</t>
  </si>
  <si>
    <t>03000</t>
  </si>
  <si>
    <t>Дотации бюджетам субъектов Российской Федерации и муниципальных образований</t>
  </si>
  <si>
    <t>01000</t>
  </si>
  <si>
    <t>БЕЗВОЗМЕЗДНЫЕ ПОСТУПЛЕНИЯ ОТ ДРУГИХ БЮДЖЕТОВ БЮДЖЕТНОЙ СИСТЕМЫ РОССИЙСКОЙ ФЕДЕРАЦИИ</t>
  </si>
  <si>
    <t>000</t>
  </si>
  <si>
    <t>00000</t>
  </si>
  <si>
    <t>БЕЗВОЗМЕЗДНЫЕ ПОСТУПЛЕНИЯ</t>
  </si>
  <si>
    <t>140</t>
  </si>
  <si>
    <t>16</t>
  </si>
  <si>
    <t>1</t>
  </si>
  <si>
    <t>ШТРАФЫ, САНКЦИИ, ВОЗМЕЩЕНИЕ УЩЕРБА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</si>
  <si>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</si>
  <si>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430</t>
  </si>
  <si>
    <t>06025</t>
  </si>
  <si>
    <t>14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</si>
  <si>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</si>
  <si>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06020</t>
  </si>
  <si>
    <t>06000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</si>
  <si>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</si>
  <si>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</si>
  <si>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02053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</si>
  <si>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</si>
  <si>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02000</t>
  </si>
  <si>
    <t>ДОХОДЫ ОТ ПРОДАЖИ МАТЕРИАЛЬНЫХ И НЕМАТЕРИАЛЬНЫХ АКТИВОВ</t>
  </si>
  <si>
    <t>13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</si>
  <si>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</si>
  <si>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120</t>
  </si>
  <si>
    <t>05035</t>
  </si>
  <si>
    <t>11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</si>
  <si>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</si>
  <si>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05030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</si>
  <si>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</si>
  <si>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05025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</si>
  <si>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</si>
  <si>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05020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</si>
  <si>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</si>
  <si>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05013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</si>
  <si>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</si>
  <si>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>05010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</si>
  <si>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</si>
  <si>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05000</t>
  </si>
  <si>
    <t>ДОХОДЫ ОТ ИСПОЛЬЗОВАНИЯ ИМУЩЕСТВА, НАХОДЯЩЕГОСЯ В ГОСУДАРСТВЕННОЙ И МУНИЦИПАЛЬНОЙ СОБСТВЕННОСТИ</t>
  </si>
  <si>
    <t>110</t>
  </si>
  <si>
    <t>06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</si>
  <si>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</si>
  <si>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06013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</si>
  <si>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
</t>
  </si>
  <si>
    <t>06010</t>
  </si>
  <si>
    <t>Земельный налог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</si>
  <si>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</si>
  <si>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01030</t>
  </si>
  <si>
    <t>Налог на имущество физических лиц</t>
  </si>
  <si>
    <t>НАЛОГИ НА ИМУЩЕСТВО</t>
  </si>
  <si>
    <t>Минимальный налог, зачисляемый в бюджеты субъектов РФ</t>
  </si>
  <si>
    <t>01</t>
  </si>
  <si>
    <t>01050</t>
  </si>
  <si>
    <t>05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</si>
  <si>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</si>
  <si>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01021</t>
  </si>
  <si>
    <t>Налог, взимаемый с налогоплательщиков, выбравших в качестве объекта налогообложения доходы</t>
  </si>
  <si>
    <t>01011</t>
  </si>
  <si>
    <t>Налог, взимаемый в связи с применением упрощенной системы налогообложения</t>
  </si>
  <si>
    <t>НАЛОГИ НА СОВОКУПНЫЙ ДОХОД</t>
  </si>
  <si>
    <t>02020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</si>
  <si>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РФ</t>
  </si>
  <si>
    <t>02010</t>
  </si>
  <si>
    <t>Налог на доходы физических лиц</t>
  </si>
  <si>
    <t>НАЛОГИ НА ПРИБЫЛЬ, ДОХОДЫ</t>
  </si>
  <si>
    <t>НАЛОГОВЫЕ И НЕНАЛОГОВЫЕ ДОХОДЫ</t>
  </si>
  <si>
    <t xml:space="preserve">Наименование  </t>
  </si>
  <si>
    <t>Код</t>
  </si>
  <si>
    <t>(в рублях)</t>
  </si>
  <si>
    <t xml:space="preserve">городского поселения «Поселок Воротынск»  </t>
  </si>
  <si>
    <t>к решению Собрания представителей</t>
  </si>
  <si>
    <t>03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</si>
  <si>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</si>
  <si>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зачисляемые в консолидированные бюджеты субъектов РФ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</si>
  <si>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РФ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</si>
  <si>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РФ</t>
  </si>
  <si>
    <t>Приложение № 1</t>
  </si>
  <si>
    <t>Земельный налог с организаций, обладающих земельным участком, расположенным в границах городских поселений</t>
  </si>
  <si>
    <t>06033</t>
  </si>
  <si>
    <t>06043</t>
  </si>
  <si>
    <t>Земельный налог с физических лиц, обладающих земельным участком, расположенным в границах городских поселений</t>
  </si>
  <si>
    <t xml:space="preserve">Доходы от продажи земельных участков, находящихся в государственной и муниципальной собственности 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</si>
  <si>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</si>
  <si>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</si>
  <si>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17</t>
  </si>
  <si>
    <t xml:space="preserve">ПРОЧИЕ НЕНАЛОГОВЫЕ ДОХОДЫ
</t>
  </si>
  <si>
    <t xml:space="preserve">Прочие неналоговые доходы бюджетов городских поселений
</t>
  </si>
  <si>
    <t>05050</t>
  </si>
  <si>
    <t>180</t>
  </si>
  <si>
    <t>Наименование</t>
  </si>
  <si>
    <t>Целевая статья</t>
  </si>
  <si>
    <t>Группы и подгруппы видов расходов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</si>
  <si>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</si>
  <si>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</si>
  <si>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</si>
  <si>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</si>
  <si>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</si>
  <si>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</si>
  <si>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</si>
  <si>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</si>
  <si>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Глава местной администрации</t>
  </si>
  <si>
    <t>800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</si>
  <si>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</si>
  <si>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</si>
  <si>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</si>
  <si>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Уплата налогов, сборов и иных платежей</t>
  </si>
  <si>
    <t>850</t>
  </si>
  <si>
    <t>Уплата иных платежей</t>
  </si>
  <si>
    <t>853</t>
  </si>
  <si>
    <t>Предоставление субсидий бюджетным, автономным и иным некоммерческим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</si>
  <si>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</si>
  <si>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</si>
  <si>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</si>
  <si>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</si>
  <si>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Оказание мер социальной поддержки отдельных категорий граждан</t>
  </si>
  <si>
    <t>Межбюджетные трансферты</t>
  </si>
  <si>
    <t>500</t>
  </si>
  <si>
    <t>Иные межбюджетные трансферты</t>
  </si>
  <si>
    <t>540</t>
  </si>
  <si>
    <t>Непрограммные расходы федеральных органов исполнительной власти</t>
  </si>
  <si>
    <t xml:space="preserve">Непрограммные расходы </t>
  </si>
  <si>
    <t>Осуществление первичного воинского учета на территориях, где отсутствуют военные комиссариаты</t>
  </si>
  <si>
    <t>ВСЕГО РАСХОДОВ</t>
  </si>
  <si>
    <t>Х</t>
  </si>
  <si>
    <t>Раздел, подраздел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</si>
  <si>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</si>
  <si>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</si>
  <si>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 государственной власти субъектов Российской Федерации, местных администраций</t>
  </si>
  <si>
    <t>0104</t>
  </si>
  <si>
    <t>Резервные фонды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</si>
  <si>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</si>
  <si>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</si>
  <si>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</si>
  <si>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</si>
  <si>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</si>
  <si>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</si>
  <si>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</si>
  <si>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</si>
  <si>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</si>
  <si>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</si>
  <si>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</si>
  <si>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</si>
  <si>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</si>
  <si>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</si>
  <si>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</si>
  <si>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</si>
  <si>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</si>
  <si>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</si>
  <si>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</si>
  <si>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</si>
  <si>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</si>
  <si>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</si>
  <si>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Культура и кинематография</t>
  </si>
  <si>
    <t>0800</t>
  </si>
  <si>
    <t>Культура</t>
  </si>
  <si>
    <t>0801</t>
  </si>
  <si>
    <t>611</t>
  </si>
  <si>
    <t>Социальная политика</t>
  </si>
  <si>
    <t>1000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</si>
  <si>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</si>
  <si>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</si>
  <si>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</si>
  <si>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</si>
  <si>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</si>
  <si>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</si>
  <si>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городского поселения "Поселок Воротынск"</t>
  </si>
  <si>
    <t xml:space="preserve">Наименование </t>
  </si>
  <si>
    <t>Сумма</t>
  </si>
  <si>
    <t>Итого  источники внутреннего финансирования дефицита местного бюджета</t>
  </si>
  <si>
    <t>01 0 00 00000</t>
  </si>
  <si>
    <t>01 0 00 07400</t>
  </si>
  <si>
    <t>01 0 00 07450</t>
  </si>
  <si>
    <t>01 0 00 07600</t>
  </si>
  <si>
    <t>99 0 00 00000</t>
  </si>
  <si>
    <t>99 9 00 00000</t>
  </si>
  <si>
    <t>99 9 00 51180</t>
  </si>
  <si>
    <t>03 0 00 00000</t>
  </si>
  <si>
    <t>Капитальный ремонт многоквартирных жилых домов</t>
  </si>
  <si>
    <t>07 0 00 00000</t>
  </si>
  <si>
    <t>Основное мероприятие "Уличное освещение"</t>
  </si>
  <si>
    <t>Основное мероприятие "Прочие работы по благоустройству"</t>
  </si>
  <si>
    <t>11 0 00 00000</t>
  </si>
  <si>
    <t>11 0 00 00120</t>
  </si>
  <si>
    <t>13 0 00 00000</t>
  </si>
  <si>
    <t>13 0 00 00140</t>
  </si>
  <si>
    <t>18 0 00 00000</t>
  </si>
  <si>
    <t>18 0 00 07520</t>
  </si>
  <si>
    <t>Основное мероприятие "Расходы на мероприятия в области национальной экономики"</t>
  </si>
  <si>
    <t>93 0 00 00000</t>
  </si>
  <si>
    <t>93 0 01 00140</t>
  </si>
  <si>
    <t>Основное мероприятие "Расходы на мероприятия в области национальной безопасности и правоохранительной деятельности"</t>
  </si>
  <si>
    <t>93 0 02 00150</t>
  </si>
  <si>
    <t>Непрограммные расходы органов местного самоуправления</t>
  </si>
  <si>
    <t>03 0 00 00130</t>
  </si>
  <si>
    <t>17 0 00 00000</t>
  </si>
  <si>
    <t>17 0 01 00800</t>
  </si>
  <si>
    <t>17 0 03 00110</t>
  </si>
  <si>
    <t>15 0 00 00000</t>
  </si>
  <si>
    <t>15 0 00 00500</t>
  </si>
  <si>
    <t>38 0 00 00000</t>
  </si>
  <si>
    <t>38 0 00 00400</t>
  </si>
  <si>
    <t>Дорожный фонд</t>
  </si>
  <si>
    <t>24 0 02 00200</t>
  </si>
  <si>
    <t>Другие общегосударственные вопросы</t>
  </si>
  <si>
    <t>0113</t>
  </si>
  <si>
    <t>10000</t>
  </si>
  <si>
    <t>20000</t>
  </si>
  <si>
    <t>Субсидии бюджетам бюджетной системы Российской Федерации (межбюджетные субсидии)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</si>
  <si>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</si>
  <si>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</si>
  <si>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Выплата денежной компенсации расходов депутатам представительного органа</t>
  </si>
  <si>
    <t>Другие вопросы в области национальной безопасности и правоохранительной деятельности</t>
  </si>
  <si>
    <t xml:space="preserve">Муниципальная программа «Профилактика терроризма, экстремизма и ликвидация последствий проявлений терроризма и экстремизма на территории городского поселения «Поселок Воротынск» на 2019 - 2028 годы» </t>
  </si>
  <si>
    <t>0314</t>
  </si>
  <si>
    <t>Основное мероприятие «Расходы на обеспечение деятельности добровольной народной дружины»</t>
  </si>
  <si>
    <t>Повышение эффективности функционирования ЖКХ, улучшение качества предоставляемых услуг</t>
  </si>
  <si>
    <t>Выполнение функций органами местного самоуправления</t>
  </si>
  <si>
    <t>01 0 00 07070</t>
  </si>
  <si>
    <t>01 0 00 07430</t>
  </si>
  <si>
    <t xml:space="preserve">Изменение остатков средств на счетах по учету средств бюджетов
</t>
  </si>
  <si>
    <t xml:space="preserve">Реализация мероприятий в рамках муниципальной программы  «Профилактика терроризма, экстремизма и ликвидация последствий проявлений терроризма и экстремизма на территории городского поселения «Поселок Воротынск» на 2019 - 2028 годы» </t>
  </si>
  <si>
    <t>10 0 00 00000</t>
  </si>
  <si>
    <t>10 0 00 07310</t>
  </si>
  <si>
    <t>93 0 04 00170</t>
  </si>
  <si>
    <t>08 0 00 00000</t>
  </si>
  <si>
    <t>08 0 00 00700</t>
  </si>
  <si>
    <t>30 0 00 00000</t>
  </si>
  <si>
    <t>150</t>
  </si>
  <si>
    <t>19 0 00 00000</t>
  </si>
  <si>
    <t>Субсидии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</si>
  <si>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19 0 00 S7010</t>
  </si>
  <si>
    <t xml:space="preserve"> Социальное обеспечение и иные выплаты населению
</t>
  </si>
  <si>
    <t>Прочие расходы</t>
  </si>
  <si>
    <t>300</t>
  </si>
  <si>
    <t>360</t>
  </si>
  <si>
    <t xml:space="preserve">Субсидии на капитальный ремонт водопроводных сетей, канализационных сетей, объектов централизованной системы холодного водоснабжения и (или) водоотведения муниципальной собственности </t>
  </si>
  <si>
    <t>07 0 01 S7020</t>
  </si>
  <si>
    <t>Мероприятия, направленные на энергосбережение и повышение энергоэффективности в Калужской области</t>
  </si>
  <si>
    <t>30 0 02 S9110</t>
  </si>
  <si>
    <t>Реализация проектов развития общественной инфраструктуры муниципальных образований, основанных на местных инициативах</t>
  </si>
  <si>
    <t>51 0 13 00240</t>
  </si>
  <si>
    <t>31 0 00 00000</t>
  </si>
  <si>
    <t>2022 год</t>
  </si>
  <si>
    <t xml:space="preserve">                     ДОХОДЫ ВСЕГО </t>
  </si>
  <si>
    <t>Администрация  ГП "Поселок Воротынск"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</si>
  <si>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</si>
  <si>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 0 F2 S5550</t>
  </si>
  <si>
    <t>Муниципальная программа «Совершенствование организации по решению общегосударственных вопросов и созданию условий муниципальной службы в городском поселении «Поселок Воротынск» на 2019 – 2025 годы»</t>
  </si>
  <si>
    <t>Муниципальная программа «Управление муниципальным имуществом городского поселения «Поселок Воротынск» на 2020 – 2025 годы»</t>
  </si>
  <si>
    <t>Реализация мероприятий в рамках муниципальной программы «Управление муниципальным имуществом городского поселения «Поселок Воротынск» на 2020 – 2025 годы»</t>
  </si>
  <si>
    <t>Муниципальная программа «Развитие культуры в городском поселении «Поселок Воротынск» на 2019-2025 годы»</t>
  </si>
  <si>
    <t>Муниципальная программа «Развитие библиотечного обслуживания населения городского поселения «Поселок Воротынск»  на 2019-2025 годы»</t>
  </si>
  <si>
    <t>Муниципальная программа «О мерах социальной поддержки специалистов,  работающих в сельской местности, а также вышедших на пенсию, на территории муниципального образования «Поселок Воротынск» на 2019-2025 годы»</t>
  </si>
  <si>
    <t>Реализация мероприятий в рамках муниципальной программы «Развитие  физической культуры и спорта в городском поселении «Поселок Воротынск» на 2019 – 2025 годы»</t>
  </si>
  <si>
    <t>Реализация мероприятий в рамках муниципальной программы «Развитие культуры в городском поселении «Поселок Воротынск» на 2019-2025 годы»</t>
  </si>
  <si>
    <t>02030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</si>
  <si>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</si>
  <si>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Муниципальная программа «Развитие  физической культуры и спорта в городском поселении «Поселок Воротынск» на 2019 – 2025 годы»</t>
  </si>
  <si>
    <t>Реализация мероприятий в рамках муниципальной программы «Развитие библиотечного обслуживания населения городского поселения «Поселок Воротынск»  на 2019-2025 годы»</t>
  </si>
  <si>
    <t>40000</t>
  </si>
  <si>
    <t>Муниципальная программа «Капитальный ремонт многоквартирных жилых домов, расположенных на территории городского поселения «Поселок Воротынск» на 2021 – 2025 годы»</t>
  </si>
  <si>
    <t>Муниципальная программа «Благоустройство территории городского поселения «Поселок Воротынск» на 2021-2025 годы»</t>
  </si>
  <si>
    <t>Муниципальная программа «Чистая вода» территории ГП "Поселок Воротынск" на 2021-2025 годы»</t>
  </si>
  <si>
    <t>Муниципальная программа «Энергосбережение и повышение энергоэффективности на территории  городского поселения «Поселок Воротынск» на 2021-2025 годы»</t>
  </si>
  <si>
    <t>Муниципальная программа «Модернизация жилищно-коммунального хозяйства городского поселения «Поселок Воротынск» на 2021-2025 годы»</t>
  </si>
  <si>
    <t>Муниципальная программа «Чистая вода» на территории ГП "Поселок Воротынск" на 2021-2025 годы»</t>
  </si>
  <si>
    <t>02231</t>
  </si>
  <si>
    <t>02241</t>
  </si>
  <si>
    <t>02251</t>
  </si>
  <si>
    <t>Доходы городского поселения «Поселок Воротынск» на 2022 год</t>
  </si>
  <si>
    <t>Субсидии бюджетам муниципальных образований Калужской области на разработку землеустроительной документации по описанию границ населенных  пунктов  Калужской области для внесения в сведения Единого государственного реестра недвижимости и (или) разработку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 на 2022 год и на плановый период 2023 и 2024 годов</t>
  </si>
  <si>
    <t>Субсидии бюджетам муниципальных образований Калужской области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зон, на 2022 год и на плановый период 2023 и 2024 годов</t>
  </si>
  <si>
    <t>19 0 00 S7070</t>
  </si>
  <si>
    <t>Совершенствование  развития сети автомобильных дорог Калужской области</t>
  </si>
  <si>
    <t>34 R 01 55000</t>
  </si>
  <si>
    <t xml:space="preserve">Инициативные платежи, зачисляемые в бюджеты городских поселений
</t>
  </si>
  <si>
    <t>15030</t>
  </si>
  <si>
    <t>Муниципальная программа «Формирование современной городской среды на территории городского поселения «Поселок Воротынск» на 2018-2024 г.г.»</t>
  </si>
  <si>
    <t xml:space="preserve">Источники внутреннего финансирования дефицита  бюджета городского поселения "Поселок Воротынск" на 2022 год </t>
  </si>
  <si>
    <t>Муниципальная программа "Развитие градостроительства ГП "Поселок Воротынск" на 2022-2026 годы"</t>
  </si>
  <si>
    <t>Распределение бюджетных ассигнований местного бюджета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городского поселения «Поселок Воротынск»  на 2022 год</t>
  </si>
  <si>
    <t>Распределение бюджетных ассигнований местного бюджета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городского поселения «Поселок Воротынск»  на 2022 год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</si>
  <si>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</si>
  <si>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 0 F2 55550</t>
  </si>
  <si>
    <t xml:space="preserve"> Благоустройство дворовых территорий территорий соответствующего функционального назначения</t>
  </si>
  <si>
    <t>Поправки (+,-)</t>
  </si>
  <si>
    <t>С учетом поправок</t>
  </si>
  <si>
    <t>Приложение № 3</t>
  </si>
  <si>
    <t>Приложение № 5</t>
  </si>
  <si>
    <t>Приложение № 4</t>
  </si>
  <si>
    <t>от 27 сентября 2022 г. №  23</t>
  </si>
  <si>
    <t xml:space="preserve">от 27 сентября 2022 г. № 23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</si>
</sst>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3" fillId="0" borderId="0">
      <alignment horizontal="right"/>
    </xf>
    <xf numFmtId="49" fontId="23" fillId="0" borderId="9">
      <alignment horizontal="center" vertical="top" shrinkToFit="1"/>
    </xf>
    <xf numFmtId="4" fontId="23" fillId="0" borderId="9">
      <alignment horizontal="right" vertical="top" shrinkToFit="1"/>
    </xf>
    <xf numFmtId="0" fontId="24" fillId="0" borderId="9">
      <alignment vertical="top" wrapText="1"/>
    </xf>
    <xf numFmtId="4" fontId="24" fillId="3" borderId="9">
      <alignment horizontal="right" vertical="top" shrinkToFit="1"/>
    </xf>
    <xf numFmtId="0" fontId="24" fillId="0" borderId="9">
      <alignment vertical="top" wrapText="1"/>
    </xf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top"/>
    </xf>
    <xf numFmtId="49" fontId="9" fillId="0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wrapText="1"/>
    </xf>
    <xf numFmtId="0" fontId="10" fillId="0" borderId="0" xfId="0" applyFont="1" applyFill="1"/>
    <xf numFmtId="0" fontId="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43" fontId="18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0" borderId="0" xfId="0" applyFont="1"/>
    <xf numFmtId="43" fontId="0" fillId="0" borderId="0" xfId="0" applyNumberFormat="1"/>
    <xf numFmtId="0" fontId="19" fillId="0" borderId="0" xfId="0" applyFont="1"/>
    <xf numFmtId="0" fontId="2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0" fontId="9" fillId="0" borderId="1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164" fontId="4" fillId="2" borderId="1" xfId="9" applyNumberFormat="1" applyFont="1" applyFill="1" applyBorder="1" applyAlignment="1">
      <alignment horizontal="right" vertical="center"/>
    </xf>
    <xf numFmtId="164" fontId="7" fillId="2" borderId="1" xfId="9" applyNumberFormat="1" applyFont="1" applyFill="1" applyBorder="1" applyAlignment="1">
      <alignment horizontal="right" vertical="center"/>
    </xf>
    <xf numFmtId="164" fontId="5" fillId="2" borderId="1" xfId="9" applyNumberFormat="1" applyFont="1" applyFill="1" applyBorder="1" applyAlignment="1">
      <alignment horizontal="right" vertical="center"/>
    </xf>
    <xf numFmtId="164" fontId="8" fillId="2" borderId="1" xfId="9" applyNumberFormat="1" applyFont="1" applyFill="1" applyBorder="1" applyAlignment="1">
      <alignment horizontal="right" vertical="center"/>
    </xf>
    <xf numFmtId="164" fontId="5" fillId="0" borderId="1" xfId="9" applyNumberFormat="1" applyFont="1" applyFill="1" applyBorder="1" applyAlignment="1">
      <alignment horizontal="right" vertical="center"/>
    </xf>
    <xf numFmtId="164" fontId="8" fillId="0" borderId="1" xfId="9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4" fontId="20" fillId="0" borderId="1" xfId="11" applyFont="1" applyFill="1" applyBorder="1" applyAlignment="1">
      <alignment horizontal="right" vertical="top" wrapText="1"/>
    </xf>
    <xf numFmtId="164" fontId="21" fillId="0" borderId="1" xfId="11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11" applyFont="1" applyFill="1" applyBorder="1" applyAlignment="1">
      <alignment horizontal="right" vertical="top" wrapText="1"/>
    </xf>
    <xf numFmtId="0" fontId="25" fillId="0" borderId="9" xfId="4" applyNumberFormat="1" applyFont="1" applyAlignment="1" applyProtection="1">
      <alignment horizontal="left" vertical="top" wrapText="1"/>
    </xf>
    <xf numFmtId="49" fontId="25" fillId="0" borderId="9" xfId="2" applyNumberFormat="1" applyFont="1" applyProtection="1">
      <alignment horizontal="center" vertical="top" shrinkToFit="1"/>
    </xf>
    <xf numFmtId="49" fontId="26" fillId="0" borderId="9" xfId="2" applyNumberFormat="1" applyFont="1" applyProtection="1">
      <alignment horizontal="center" vertical="top" shrinkToFit="1"/>
    </xf>
    <xf numFmtId="0" fontId="26" fillId="0" borderId="9" xfId="4" applyNumberFormat="1" applyFont="1" applyAlignment="1" applyProtection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164" fontId="27" fillId="0" borderId="1" xfId="11" applyFont="1" applyFill="1" applyBorder="1" applyAlignment="1">
      <alignment horizontal="center" vertical="top" wrapText="1"/>
    </xf>
    <xf numFmtId="164" fontId="28" fillId="0" borderId="1" xfId="11" applyFont="1" applyFill="1" applyBorder="1" applyAlignment="1">
      <alignment horizontal="center" vertical="top" wrapText="1"/>
    </xf>
    <xf numFmtId="1" fontId="26" fillId="0" borderId="9" xfId="1" applyNumberFormat="1" applyFont="1" applyBorder="1" applyAlignment="1" applyProtection="1">
      <alignment horizontal="center" vertical="top" shrinkToFit="1"/>
    </xf>
    <xf numFmtId="1" fontId="25" fillId="0" borderId="9" xfId="1" applyNumberFormat="1" applyFont="1" applyBorder="1" applyAlignment="1" applyProtection="1">
      <alignment horizontal="center" vertical="top" shrinkToFit="1"/>
    </xf>
    <xf numFmtId="49" fontId="10" fillId="0" borderId="3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49" fontId="27" fillId="0" borderId="1" xfId="0" applyNumberFormat="1" applyFont="1" applyFill="1" applyBorder="1" applyAlignment="1">
      <alignment horizontal="left" vertical="top" wrapText="1"/>
    </xf>
    <xf numFmtId="164" fontId="4" fillId="0" borderId="1" xfId="9" applyNumberFormat="1" applyFont="1" applyFill="1" applyBorder="1" applyAlignment="1">
      <alignment horizontal="right" vertical="center"/>
    </xf>
    <xf numFmtId="164" fontId="6" fillId="0" borderId="1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49" fontId="22" fillId="0" borderId="1" xfId="0" applyNumberFormat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49" fontId="29" fillId="0" borderId="9" xfId="2" applyNumberFormat="1" applyFont="1" applyProtection="1">
      <alignment horizontal="center" vertical="top" shrinkToFit="1"/>
    </xf>
    <xf numFmtId="49" fontId="11" fillId="0" borderId="1" xfId="0" applyNumberFormat="1" applyFont="1" applyFill="1" applyBorder="1" applyAlignment="1">
      <alignment horizontal="center" vertical="top" wrapText="1"/>
    </xf>
    <xf numFmtId="164" fontId="11" fillId="0" borderId="1" xfId="11" applyFont="1" applyFill="1" applyBorder="1" applyAlignment="1">
      <alignment horizontal="right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29" fillId="0" borderId="9" xfId="4" applyNumberFormat="1" applyFont="1" applyAlignment="1" applyProtection="1">
      <alignment horizontal="left" vertical="top" wrapText="1"/>
    </xf>
    <xf numFmtId="1" fontId="29" fillId="0" borderId="9" xfId="1" applyNumberFormat="1" applyFont="1" applyBorder="1" applyAlignment="1" applyProtection="1">
      <alignment horizontal="center" vertical="top" shrinkToFit="1"/>
    </xf>
    <xf numFmtId="164" fontId="11" fillId="4" borderId="1" xfId="11" applyFont="1" applyFill="1" applyBorder="1" applyAlignment="1">
      <alignment horizontal="right" vertical="top" wrapText="1"/>
    </xf>
    <xf numFmtId="164" fontId="30" fillId="0" borderId="1" xfId="8" applyFont="1" applyBorder="1" applyAlignment="1">
      <alignment horizontal="center" vertical="center"/>
    </xf>
    <xf numFmtId="164" fontId="15" fillId="0" borderId="1" xfId="8" applyFont="1" applyBorder="1" applyAlignment="1">
      <alignment horizontal="center" vertical="center"/>
    </xf>
    <xf numFmtId="49" fontId="28" fillId="4" borderId="1" xfId="0" applyNumberFormat="1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center" vertical="top"/>
    </xf>
    <xf numFmtId="49" fontId="8" fillId="2" borderId="8" xfId="0" applyNumberFormat="1" applyFont="1" applyFill="1" applyBorder="1" applyAlignment="1">
      <alignment vertical="top"/>
    </xf>
    <xf numFmtId="0" fontId="9" fillId="2" borderId="8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164" fontId="8" fillId="0" borderId="1" xfId="11" applyNumberFormat="1" applyFont="1" applyFill="1" applyBorder="1" applyAlignment="1">
      <alignment horizontal="right" vertical="center"/>
    </xf>
    <xf numFmtId="49" fontId="7" fillId="4" borderId="1" xfId="0" applyNumberFormat="1" applyFont="1" applyFill="1" applyBorder="1" applyAlignment="1">
      <alignment horizontal="left" vertical="top" wrapText="1"/>
    </xf>
    <xf numFmtId="164" fontId="4" fillId="2" borderId="1" xfId="11" applyNumberFormat="1" applyFont="1" applyFill="1" applyBorder="1" applyAlignment="1">
      <alignment horizontal="right" vertical="center"/>
    </xf>
    <xf numFmtId="164" fontId="9" fillId="2" borderId="1" xfId="11" applyNumberFormat="1" applyFont="1" applyFill="1" applyBorder="1" applyAlignment="1">
      <alignment horizontal="right" vertical="center"/>
    </xf>
    <xf numFmtId="164" fontId="6" fillId="2" borderId="1" xfId="11" applyNumberFormat="1" applyFont="1" applyFill="1" applyBorder="1" applyAlignment="1">
      <alignment horizontal="right" vertical="center"/>
    </xf>
    <xf numFmtId="164" fontId="8" fillId="2" borderId="1" xfId="11" applyNumberFormat="1" applyFont="1" applyFill="1" applyBorder="1" applyAlignment="1">
      <alignment horizontal="right" vertical="center"/>
    </xf>
    <xf numFmtId="164" fontId="5" fillId="2" borderId="1" xfId="11" applyNumberFormat="1" applyFont="1" applyFill="1" applyBorder="1" applyAlignment="1">
      <alignment horizontal="right" vertical="center"/>
    </xf>
    <xf numFmtId="164" fontId="7" fillId="2" borderId="1" xfId="11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left" vertical="top" wrapText="1"/>
    </xf>
    <xf numFmtId="164" fontId="28" fillId="0" borderId="1" xfId="11" applyFont="1" applyBorder="1" applyAlignment="1">
      <alignment horizontal="center" vertical="center"/>
    </xf>
    <xf numFmtId="164" fontId="28" fillId="0" borderId="1" xfId="11" applyFont="1" applyBorder="1" applyAlignment="1">
      <alignment horizontal="right" vertical="center"/>
    </xf>
    <xf numFmtId="164" fontId="22" fillId="0" borderId="1" xfId="11" applyFont="1" applyFill="1" applyBorder="1" applyAlignment="1">
      <alignment horizontal="right" vertical="center" wrapText="1"/>
    </xf>
    <xf numFmtId="164" fontId="7" fillId="0" borderId="1" xfId="11" applyFont="1" applyFill="1" applyBorder="1" applyAlignment="1">
      <alignment horizontal="right" vertical="center" wrapText="1"/>
    </xf>
    <xf numFmtId="164" fontId="20" fillId="0" borderId="1" xfId="11" applyFont="1" applyFill="1" applyBorder="1" applyAlignment="1">
      <alignment horizontal="right" vertical="center" wrapText="1"/>
    </xf>
    <xf numFmtId="164" fontId="21" fillId="0" borderId="1" xfId="11" applyFont="1" applyFill="1" applyBorder="1" applyAlignment="1">
      <alignment horizontal="right" vertical="center" wrapText="1"/>
    </xf>
    <xf numFmtId="164" fontId="28" fillId="4" borderId="1" xfId="11" applyFont="1" applyFill="1" applyBorder="1" applyAlignment="1">
      <alignment horizontal="right" vertical="center" wrapText="1"/>
    </xf>
    <xf numFmtId="164" fontId="20" fillId="4" borderId="1" xfId="11" applyFont="1" applyFill="1" applyBorder="1" applyAlignment="1">
      <alignment horizontal="right" vertical="center" wrapText="1"/>
    </xf>
    <xf numFmtId="164" fontId="21" fillId="4" borderId="1" xfId="11" applyFont="1" applyFill="1" applyBorder="1" applyAlignment="1">
      <alignment horizontal="right" vertical="center" wrapText="1"/>
    </xf>
    <xf numFmtId="164" fontId="8" fillId="0" borderId="1" xfId="11" applyFont="1" applyFill="1" applyBorder="1" applyAlignment="1">
      <alignment horizontal="right" vertical="center" wrapText="1"/>
    </xf>
    <xf numFmtId="164" fontId="7" fillId="4" borderId="1" xfId="11" applyFont="1" applyFill="1" applyBorder="1" applyAlignment="1">
      <alignment horizontal="right" vertical="center" wrapText="1"/>
    </xf>
    <xf numFmtId="164" fontId="22" fillId="0" borderId="1" xfId="11" applyFont="1" applyBorder="1" applyAlignment="1">
      <alignment horizontal="right" vertical="center" wrapText="1"/>
    </xf>
    <xf numFmtId="49" fontId="22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right" vertical="center" wrapText="1"/>
    </xf>
    <xf numFmtId="49" fontId="20" fillId="0" borderId="1" xfId="0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right" vertical="center" wrapText="1"/>
    </xf>
    <xf numFmtId="49" fontId="28" fillId="4" borderId="1" xfId="0" applyNumberFormat="1" applyFont="1" applyFill="1" applyBorder="1" applyAlignment="1">
      <alignment horizontal="right" vertical="center" wrapText="1"/>
    </xf>
    <xf numFmtId="1" fontId="26" fillId="0" borderId="1" xfId="1" applyNumberFormat="1" applyFont="1" applyBorder="1" applyAlignment="1" applyProtection="1">
      <alignment horizontal="right" vertical="center" shrinkToFit="1"/>
    </xf>
    <xf numFmtId="0" fontId="7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49" fontId="22" fillId="0" borderId="1" xfId="0" applyNumberFormat="1" applyFont="1" applyBorder="1" applyAlignment="1">
      <alignment horizontal="right" vertical="center" wrapText="1"/>
    </xf>
    <xf numFmtId="43" fontId="28" fillId="0" borderId="1" xfId="0" applyNumberFormat="1" applyFont="1" applyBorder="1" applyAlignment="1">
      <alignment horizontal="right" vertical="center"/>
    </xf>
    <xf numFmtId="4" fontId="26" fillId="4" borderId="1" xfId="5" applyNumberFormat="1" applyFont="1" applyFill="1" applyBorder="1" applyAlignment="1" applyProtection="1">
      <alignment horizontal="right" vertical="center" shrinkToFit="1"/>
    </xf>
    <xf numFmtId="0" fontId="25" fillId="0" borderId="1" xfId="4" applyNumberFormat="1" applyFont="1" applyBorder="1" applyAlignment="1" applyProtection="1">
      <alignment horizontal="left" vertical="top" wrapText="1"/>
    </xf>
    <xf numFmtId="49" fontId="25" fillId="0" borderId="1" xfId="2" applyNumberFormat="1" applyFont="1" applyBorder="1" applyAlignment="1" applyProtection="1">
      <alignment horizontal="right" vertical="center" shrinkToFit="1"/>
    </xf>
    <xf numFmtId="0" fontId="26" fillId="0" borderId="1" xfId="4" applyNumberFormat="1" applyFont="1" applyBorder="1" applyAlignment="1" applyProtection="1">
      <alignment horizontal="left" vertical="top" wrapText="1"/>
    </xf>
    <xf numFmtId="49" fontId="26" fillId="0" borderId="1" xfId="2" applyNumberFormat="1" applyFont="1" applyBorder="1" applyAlignment="1" applyProtection="1">
      <alignment horizontal="right" vertical="center" shrinkToFit="1"/>
    </xf>
    <xf numFmtId="0" fontId="26" fillId="0" borderId="1" xfId="6" applyNumberFormat="1" applyFont="1" applyBorder="1" applyProtection="1">
      <alignment vertical="top" wrapText="1"/>
    </xf>
    <xf numFmtId="1" fontId="25" fillId="0" borderId="1" xfId="1" applyNumberFormat="1" applyFont="1" applyBorder="1" applyAlignment="1" applyProtection="1">
      <alignment horizontal="right" vertical="center" shrinkToFit="1"/>
    </xf>
    <xf numFmtId="49" fontId="26" fillId="0" borderId="1" xfId="2" applyNumberFormat="1" applyFont="1" applyFill="1" applyBorder="1" applyAlignment="1" applyProtection="1">
      <alignment horizontal="right" vertical="center" shrinkToFit="1"/>
    </xf>
    <xf numFmtId="49" fontId="25" fillId="0" borderId="1" xfId="2" applyNumberFormat="1" applyFont="1" applyFill="1" applyBorder="1" applyAlignment="1" applyProtection="1">
      <alignment horizontal="right" vertical="center" shrinkToFit="1"/>
    </xf>
    <xf numFmtId="0" fontId="25" fillId="4" borderId="1" xfId="6" applyNumberFormat="1" applyFont="1" applyFill="1" applyBorder="1" applyProtection="1">
      <alignment vertical="top" wrapText="1"/>
    </xf>
    <xf numFmtId="0" fontId="27" fillId="0" borderId="1" xfId="0" applyFont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164" fontId="31" fillId="2" borderId="1" xfId="9" applyNumberFormat="1" applyFont="1" applyFill="1" applyBorder="1" applyAlignment="1">
      <alignment horizontal="right" vertical="center"/>
    </xf>
    <xf numFmtId="164" fontId="27" fillId="2" borderId="1" xfId="9" applyNumberFormat="1" applyFont="1" applyFill="1" applyBorder="1" applyAlignment="1">
      <alignment horizontal="right" vertical="center"/>
    </xf>
    <xf numFmtId="164" fontId="27" fillId="0" borderId="1" xfId="9" applyNumberFormat="1" applyFont="1" applyFill="1" applyBorder="1" applyAlignment="1">
      <alignment horizontal="right" vertical="center"/>
    </xf>
    <xf numFmtId="164" fontId="28" fillId="0" borderId="1" xfId="9" applyNumberFormat="1" applyFont="1" applyFill="1" applyBorder="1" applyAlignment="1">
      <alignment horizontal="right" vertical="center"/>
    </xf>
    <xf numFmtId="164" fontId="31" fillId="0" borderId="1" xfId="9" applyNumberFormat="1" applyFont="1" applyFill="1" applyBorder="1" applyAlignment="1">
      <alignment horizontal="right" vertical="center"/>
    </xf>
    <xf numFmtId="164" fontId="28" fillId="2" borderId="1" xfId="9" applyNumberFormat="1" applyFont="1" applyFill="1" applyBorder="1" applyAlignment="1">
      <alignment horizontal="right" vertical="center"/>
    </xf>
    <xf numFmtId="164" fontId="27" fillId="2" borderId="1" xfId="11" applyNumberFormat="1" applyFont="1" applyFill="1" applyBorder="1" applyAlignment="1">
      <alignment horizontal="right" vertical="center"/>
    </xf>
    <xf numFmtId="164" fontId="28" fillId="2" borderId="1" xfId="11" applyNumberFormat="1" applyFont="1" applyFill="1" applyBorder="1" applyAlignment="1">
      <alignment horizontal="right" vertical="center"/>
    </xf>
    <xf numFmtId="164" fontId="31" fillId="2" borderId="1" xfId="11" applyNumberFormat="1" applyFont="1" applyFill="1" applyBorder="1" applyAlignment="1">
      <alignment horizontal="right" vertical="center"/>
    </xf>
    <xf numFmtId="164" fontId="28" fillId="0" borderId="1" xfId="11" applyNumberFormat="1" applyFont="1" applyFill="1" applyBorder="1" applyAlignment="1">
      <alignment horizontal="right" vertical="center"/>
    </xf>
    <xf numFmtId="0" fontId="26" fillId="0" borderId="9" xfId="6" applyNumberFormat="1" applyFont="1" applyAlignment="1" applyProtection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29" fillId="0" borderId="9" xfId="6" applyNumberFormat="1" applyFont="1" applyAlignment="1" applyProtection="1">
      <alignment horizontal="left" vertical="top" wrapText="1"/>
    </xf>
    <xf numFmtId="0" fontId="4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2" fillId="0" borderId="0" xfId="0" applyFont="1" applyFill="1" applyAlignment="1">
      <alignment horizontal="center" wrapText="1"/>
    </xf>
    <xf numFmtId="0" fontId="10" fillId="0" borderId="7" xfId="0" applyFont="1" applyFill="1" applyBorder="1" applyAlignment="1">
      <alignment horizontal="right"/>
    </xf>
    <xf numFmtId="0" fontId="18" fillId="0" borderId="7" xfId="0" applyFont="1" applyBorder="1" applyAlignment="1">
      <alignment horizontal="right" vertical="top" wrapText="1"/>
    </xf>
    <xf numFmtId="0" fontId="18" fillId="0" borderId="0" xfId="0" applyFont="1" applyAlignment="1">
      <alignment horizontal="right"/>
    </xf>
    <xf numFmtId="0" fontId="11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3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2">
    <cellStyle name="xl26" xfId="1"/>
    <cellStyle name="xl31" xfId="2"/>
    <cellStyle name="xl32" xfId="3"/>
    <cellStyle name="xl40" xfId="4"/>
    <cellStyle name="xl41" xfId="5"/>
    <cellStyle name="xl60" xfId="6"/>
    <cellStyle name="Обычный" xfId="0" builtinId="0"/>
    <cellStyle name="Процентный 2" xfId="7"/>
    <cellStyle name="Финансовый" xfId="8" builtinId="3"/>
    <cellStyle name="Финансовый 2" xfId="9"/>
    <cellStyle name="Финансовый 4" xfId="10"/>
    <cellStyle name="Финансовый 4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view="pageBreakPreview" topLeftCell="A43" zoomScale="120" zoomScaleSheetLayoutView="120" workbookViewId="0">
      <selection activeCell="G15" sqref="G15"/>
    </sheetView>
  </sheetViews>
  <sheetFormatPr defaultRowHeight="15"/>
  <cols>
    <col min="1" max="1" width="2.28515625" bestFit="1" customWidth="1"/>
    <col min="2" max="2" width="3.28515625" bestFit="1" customWidth="1"/>
    <col min="3" max="3" width="6.85546875" bestFit="1" customWidth="1"/>
    <col min="4" max="4" width="3.28515625" bestFit="1" customWidth="1"/>
    <col min="5" max="5" width="5.28515625" bestFit="1" customWidth="1"/>
    <col min="6" max="6" width="4.28515625" bestFit="1" customWidth="1"/>
    <col min="7" max="7" width="61.42578125" customWidth="1"/>
    <col min="8" max="8" width="16.85546875" customWidth="1"/>
    <col min="9" max="9" width="15.5703125" bestFit="1" customWidth="1"/>
    <col min="10" max="10" width="17.5703125" bestFit="1" customWidth="1"/>
  </cols>
  <sheetData>
    <row r="1" spans="1:10">
      <c r="A1" s="182" t="s">
        <v>84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>
      <c r="A2" s="182" t="s">
        <v>78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>
      <c r="A3" s="182" t="s">
        <v>77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>
      <c r="A4" s="182" t="s">
        <v>298</v>
      </c>
      <c r="B4" s="182"/>
      <c r="C4" s="182"/>
      <c r="D4" s="182"/>
      <c r="E4" s="182"/>
      <c r="F4" s="182"/>
      <c r="G4" s="182"/>
      <c r="H4" s="182"/>
      <c r="I4" s="182"/>
      <c r="J4" s="182"/>
    </row>
    <row r="6" spans="1:10" s="24" customFormat="1" ht="15" customHeight="1">
      <c r="A6" s="183" t="s">
        <v>277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>
      <c r="A7" s="23"/>
      <c r="B7" s="23"/>
      <c r="C7" s="23"/>
      <c r="D7" s="23"/>
      <c r="E7" s="23"/>
      <c r="F7" s="23"/>
      <c r="G7" s="22"/>
      <c r="H7" s="184" t="s">
        <v>76</v>
      </c>
      <c r="I7" s="184"/>
      <c r="J7" s="184"/>
    </row>
    <row r="8" spans="1:10">
      <c r="A8" s="179" t="s">
        <v>75</v>
      </c>
      <c r="B8" s="180"/>
      <c r="C8" s="180"/>
      <c r="D8" s="180"/>
      <c r="E8" s="180"/>
      <c r="F8" s="181"/>
      <c r="G8" s="53" t="s">
        <v>74</v>
      </c>
      <c r="H8" s="164" t="s">
        <v>250</v>
      </c>
      <c r="I8" s="54" t="s">
        <v>293</v>
      </c>
      <c r="J8" s="54" t="s">
        <v>294</v>
      </c>
    </row>
    <row r="9" spans="1:10" s="28" customFormat="1" ht="11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6">
        <v>7</v>
      </c>
      <c r="H9" s="27">
        <v>8</v>
      </c>
      <c r="I9" s="27">
        <v>9</v>
      </c>
      <c r="J9" s="27">
        <v>10</v>
      </c>
    </row>
    <row r="10" spans="1:10">
      <c r="A10" s="5" t="s">
        <v>14</v>
      </c>
      <c r="B10" s="5" t="s">
        <v>4</v>
      </c>
      <c r="C10" s="5" t="s">
        <v>10</v>
      </c>
      <c r="D10" s="5" t="s">
        <v>4</v>
      </c>
      <c r="E10" s="5" t="s">
        <v>0</v>
      </c>
      <c r="F10" s="5" t="s">
        <v>9</v>
      </c>
      <c r="G10" s="4" t="s">
        <v>73</v>
      </c>
      <c r="H10" s="61">
        <f>H11+H15+H19+H24+H32+H40+H48+H50</f>
        <v>51859800</v>
      </c>
      <c r="I10" s="61">
        <f>I11+I15+I19+I24+I32+I40+I48+I50</f>
        <v>3250310.26</v>
      </c>
      <c r="J10" s="61">
        <f>J11+J15+J19+J24+J32+J40+J48+J50</f>
        <v>55110110.259999998</v>
      </c>
    </row>
    <row r="11" spans="1:10">
      <c r="A11" s="5" t="s">
        <v>14</v>
      </c>
      <c r="B11" s="5" t="s">
        <v>59</v>
      </c>
      <c r="C11" s="5" t="s">
        <v>10</v>
      </c>
      <c r="D11" s="5" t="s">
        <v>4</v>
      </c>
      <c r="E11" s="5" t="s">
        <v>0</v>
      </c>
      <c r="F11" s="5" t="s">
        <v>9</v>
      </c>
      <c r="G11" s="4" t="s">
        <v>72</v>
      </c>
      <c r="H11" s="61">
        <f>H12</f>
        <v>13156000</v>
      </c>
      <c r="I11" s="61">
        <f>I12</f>
        <v>537000</v>
      </c>
      <c r="J11" s="61">
        <f>J12</f>
        <v>13693000</v>
      </c>
    </row>
    <row r="12" spans="1:10">
      <c r="A12" s="5" t="s">
        <v>14</v>
      </c>
      <c r="B12" s="5" t="s">
        <v>59</v>
      </c>
      <c r="C12" s="5" t="s">
        <v>27</v>
      </c>
      <c r="D12" s="5" t="s">
        <v>59</v>
      </c>
      <c r="E12" s="5" t="s">
        <v>0</v>
      </c>
      <c r="F12" s="5" t="s">
        <v>47</v>
      </c>
      <c r="G12" s="9" t="s">
        <v>71</v>
      </c>
      <c r="H12" s="62">
        <f>H13+H14</f>
        <v>13156000</v>
      </c>
      <c r="I12" s="62">
        <f>I13+I14</f>
        <v>537000</v>
      </c>
      <c r="J12" s="62">
        <f>J13+J14</f>
        <v>13693000</v>
      </c>
    </row>
    <row r="13" spans="1:10" ht="51">
      <c r="A13" s="2" t="s">
        <v>14</v>
      </c>
      <c r="B13" s="2" t="s">
        <v>59</v>
      </c>
      <c r="C13" s="2" t="s">
        <v>70</v>
      </c>
      <c r="D13" s="2" t="s">
        <v>59</v>
      </c>
      <c r="E13" s="2" t="s">
        <v>166</v>
      </c>
      <c r="F13" s="2" t="s">
        <v>47</v>
      </c>
      <c r="G13" s="1" t="s">
        <v>69</v>
      </c>
      <c r="H13" s="63">
        <v>13100000</v>
      </c>
      <c r="I13" s="165">
        <v>500000</v>
      </c>
      <c r="J13" s="63">
        <f>H13+I13</f>
        <v>13600000</v>
      </c>
    </row>
    <row r="14" spans="1:10" ht="38.25">
      <c r="A14" s="2" t="s">
        <v>14</v>
      </c>
      <c r="B14" s="2" t="s">
        <v>59</v>
      </c>
      <c r="C14" s="2" t="s">
        <v>263</v>
      </c>
      <c r="D14" s="2" t="s">
        <v>59</v>
      </c>
      <c r="E14" s="2" t="s">
        <v>166</v>
      </c>
      <c r="F14" s="2" t="s">
        <v>47</v>
      </c>
      <c r="G14" s="55" t="s">
        <v>264</v>
      </c>
      <c r="H14" s="63">
        <v>56000</v>
      </c>
      <c r="I14" s="165">
        <v>37000</v>
      </c>
      <c r="J14" s="63">
        <f>H14+I14</f>
        <v>93000</v>
      </c>
    </row>
    <row r="15" spans="1:10" ht="25.5">
      <c r="A15" s="5" t="s">
        <v>14</v>
      </c>
      <c r="B15" s="5" t="s">
        <v>79</v>
      </c>
      <c r="C15" s="5" t="s">
        <v>10</v>
      </c>
      <c r="D15" s="5" t="s">
        <v>4</v>
      </c>
      <c r="E15" s="5" t="s">
        <v>0</v>
      </c>
      <c r="F15" s="5" t="s">
        <v>9</v>
      </c>
      <c r="G15" s="4" t="s">
        <v>80</v>
      </c>
      <c r="H15" s="62">
        <f>H16+H17+H18</f>
        <v>942800</v>
      </c>
      <c r="I15" s="166">
        <f>I16+I17+I18</f>
        <v>115000</v>
      </c>
      <c r="J15" s="62">
        <f>J16+J17+J18</f>
        <v>1057800</v>
      </c>
    </row>
    <row r="16" spans="1:10" ht="25.5">
      <c r="A16" s="2" t="s">
        <v>14</v>
      </c>
      <c r="B16" s="2" t="s">
        <v>79</v>
      </c>
      <c r="C16" s="2" t="s">
        <v>274</v>
      </c>
      <c r="D16" s="2" t="s">
        <v>59</v>
      </c>
      <c r="E16" s="2" t="s">
        <v>0</v>
      </c>
      <c r="F16" s="2" t="s">
        <v>47</v>
      </c>
      <c r="G16" s="1" t="s">
        <v>81</v>
      </c>
      <c r="H16" s="63">
        <v>400000</v>
      </c>
      <c r="I16" s="165">
        <v>115000</v>
      </c>
      <c r="J16" s="63">
        <f>H16+I16</f>
        <v>515000</v>
      </c>
    </row>
    <row r="17" spans="1:10" ht="38.25">
      <c r="A17" s="2" t="s">
        <v>14</v>
      </c>
      <c r="B17" s="2" t="s">
        <v>79</v>
      </c>
      <c r="C17" s="2" t="s">
        <v>275</v>
      </c>
      <c r="D17" s="2" t="s">
        <v>59</v>
      </c>
      <c r="E17" s="2" t="s">
        <v>0</v>
      </c>
      <c r="F17" s="2" t="s">
        <v>47</v>
      </c>
      <c r="G17" s="1" t="s">
        <v>82</v>
      </c>
      <c r="H17" s="63">
        <v>2800</v>
      </c>
      <c r="I17" s="165"/>
      <c r="J17" s="63">
        <f>H17+I17</f>
        <v>2800</v>
      </c>
    </row>
    <row r="18" spans="1:10" ht="38.25">
      <c r="A18" s="2" t="s">
        <v>14</v>
      </c>
      <c r="B18" s="2" t="s">
        <v>79</v>
      </c>
      <c r="C18" s="2" t="s">
        <v>276</v>
      </c>
      <c r="D18" s="2" t="s">
        <v>59</v>
      </c>
      <c r="E18" s="2" t="s">
        <v>0</v>
      </c>
      <c r="F18" s="2" t="s">
        <v>47</v>
      </c>
      <c r="G18" s="1" t="s">
        <v>83</v>
      </c>
      <c r="H18" s="63">
        <v>540000</v>
      </c>
      <c r="I18" s="165"/>
      <c r="J18" s="63">
        <f>H18+I18</f>
        <v>540000</v>
      </c>
    </row>
    <row r="19" spans="1:10">
      <c r="A19" s="5" t="s">
        <v>14</v>
      </c>
      <c r="B19" s="5" t="s">
        <v>61</v>
      </c>
      <c r="C19" s="5" t="s">
        <v>10</v>
      </c>
      <c r="D19" s="5" t="s">
        <v>4</v>
      </c>
      <c r="E19" s="5" t="s">
        <v>0</v>
      </c>
      <c r="F19" s="5" t="s">
        <v>9</v>
      </c>
      <c r="G19" s="4" t="s">
        <v>67</v>
      </c>
      <c r="H19" s="61">
        <f>H20</f>
        <v>13256000</v>
      </c>
      <c r="I19" s="166">
        <f>I20</f>
        <v>99000</v>
      </c>
      <c r="J19" s="61">
        <f>J20</f>
        <v>13355000</v>
      </c>
    </row>
    <row r="20" spans="1:10" ht="25.5">
      <c r="A20" s="5" t="s">
        <v>14</v>
      </c>
      <c r="B20" s="5" t="s">
        <v>61</v>
      </c>
      <c r="C20" s="5" t="s">
        <v>7</v>
      </c>
      <c r="D20" s="5" t="s">
        <v>4</v>
      </c>
      <c r="E20" s="5" t="s">
        <v>0</v>
      </c>
      <c r="F20" s="5" t="s">
        <v>47</v>
      </c>
      <c r="G20" s="4" t="s">
        <v>66</v>
      </c>
      <c r="H20" s="61">
        <f>H21+H22+H23</f>
        <v>13256000</v>
      </c>
      <c r="I20" s="166">
        <f>I21+I22+I23</f>
        <v>99000</v>
      </c>
      <c r="J20" s="61">
        <f>J21+J22+J23</f>
        <v>13355000</v>
      </c>
    </row>
    <row r="21" spans="1:10" ht="25.5">
      <c r="A21" s="2" t="s">
        <v>14</v>
      </c>
      <c r="B21" s="2" t="s">
        <v>61</v>
      </c>
      <c r="C21" s="2" t="s">
        <v>65</v>
      </c>
      <c r="D21" s="2" t="s">
        <v>59</v>
      </c>
      <c r="E21" s="2" t="s">
        <v>166</v>
      </c>
      <c r="F21" s="2" t="s">
        <v>47</v>
      </c>
      <c r="G21" s="1" t="s">
        <v>64</v>
      </c>
      <c r="H21" s="63">
        <v>10700000</v>
      </c>
      <c r="I21" s="165"/>
      <c r="J21" s="63">
        <f>H21+I21</f>
        <v>10700000</v>
      </c>
    </row>
    <row r="22" spans="1:10" ht="25.5">
      <c r="A22" s="2" t="s">
        <v>14</v>
      </c>
      <c r="B22" s="2" t="s">
        <v>61</v>
      </c>
      <c r="C22" s="2" t="s">
        <v>63</v>
      </c>
      <c r="D22" s="2" t="s">
        <v>59</v>
      </c>
      <c r="E22" s="2" t="s">
        <v>166</v>
      </c>
      <c r="F22" s="2" t="s">
        <v>47</v>
      </c>
      <c r="G22" s="1" t="s">
        <v>62</v>
      </c>
      <c r="H22" s="63">
        <v>2555000</v>
      </c>
      <c r="I22" s="165">
        <v>100000</v>
      </c>
      <c r="J22" s="63">
        <f>H22+I22</f>
        <v>2655000</v>
      </c>
    </row>
    <row r="23" spans="1:10">
      <c r="A23" s="2" t="s">
        <v>14</v>
      </c>
      <c r="B23" s="2" t="s">
        <v>61</v>
      </c>
      <c r="C23" s="2" t="s">
        <v>60</v>
      </c>
      <c r="D23" s="2" t="s">
        <v>59</v>
      </c>
      <c r="E23" s="2" t="s">
        <v>166</v>
      </c>
      <c r="F23" s="2" t="s">
        <v>47</v>
      </c>
      <c r="G23" s="1" t="s">
        <v>58</v>
      </c>
      <c r="H23" s="63">
        <v>1000</v>
      </c>
      <c r="I23" s="165">
        <v>-1000</v>
      </c>
      <c r="J23" s="63">
        <f>H23+I23</f>
        <v>0</v>
      </c>
    </row>
    <row r="24" spans="1:10">
      <c r="A24" s="5" t="s">
        <v>14</v>
      </c>
      <c r="B24" s="5" t="s">
        <v>48</v>
      </c>
      <c r="C24" s="6" t="s">
        <v>10</v>
      </c>
      <c r="D24" s="5" t="s">
        <v>4</v>
      </c>
      <c r="E24" s="5" t="s">
        <v>0</v>
      </c>
      <c r="F24" s="5" t="s">
        <v>9</v>
      </c>
      <c r="G24" s="9" t="s">
        <v>57</v>
      </c>
      <c r="H24" s="61">
        <f>H25+H27</f>
        <v>15100000</v>
      </c>
      <c r="I24" s="166">
        <f>I25+I27</f>
        <v>166310.26</v>
      </c>
      <c r="J24" s="61">
        <f>J25+J27</f>
        <v>15266310.26</v>
      </c>
    </row>
    <row r="25" spans="1:10">
      <c r="A25" s="5" t="s">
        <v>14</v>
      </c>
      <c r="B25" s="5" t="s">
        <v>48</v>
      </c>
      <c r="C25" s="6" t="s">
        <v>7</v>
      </c>
      <c r="D25" s="5" t="s">
        <v>4</v>
      </c>
      <c r="E25" s="5" t="s">
        <v>0</v>
      </c>
      <c r="F25" s="5" t="s">
        <v>47</v>
      </c>
      <c r="G25" s="9" t="s">
        <v>56</v>
      </c>
      <c r="H25" s="61">
        <f>H26</f>
        <v>2200000</v>
      </c>
      <c r="I25" s="166">
        <f>I26</f>
        <v>166310.26</v>
      </c>
      <c r="J25" s="61">
        <f>J26</f>
        <v>2366310.2599999998</v>
      </c>
    </row>
    <row r="26" spans="1:10" ht="29.25" customHeight="1">
      <c r="A26" s="2" t="s">
        <v>14</v>
      </c>
      <c r="B26" s="2" t="s">
        <v>48</v>
      </c>
      <c r="C26" s="3" t="s">
        <v>55</v>
      </c>
      <c r="D26" s="2" t="s">
        <v>29</v>
      </c>
      <c r="E26" s="2" t="s">
        <v>166</v>
      </c>
      <c r="F26" s="2" t="s">
        <v>47</v>
      </c>
      <c r="G26" s="11" t="s">
        <v>54</v>
      </c>
      <c r="H26" s="63">
        <v>2200000</v>
      </c>
      <c r="I26" s="165">
        <v>166310.26</v>
      </c>
      <c r="J26" s="63">
        <f>H26+I26</f>
        <v>2366310.2599999998</v>
      </c>
    </row>
    <row r="27" spans="1:10">
      <c r="A27" s="5" t="s">
        <v>14</v>
      </c>
      <c r="B27" s="5" t="s">
        <v>48</v>
      </c>
      <c r="C27" s="6" t="s">
        <v>22</v>
      </c>
      <c r="D27" s="5" t="s">
        <v>4</v>
      </c>
      <c r="E27" s="5" t="s">
        <v>0</v>
      </c>
      <c r="F27" s="5" t="s">
        <v>47</v>
      </c>
      <c r="G27" s="9" t="s">
        <v>53</v>
      </c>
      <c r="H27" s="92">
        <f>H28+H30</f>
        <v>12900000</v>
      </c>
      <c r="I27" s="167">
        <f>I28+I30</f>
        <v>0</v>
      </c>
      <c r="J27" s="92">
        <f>J28+J30</f>
        <v>12900000</v>
      </c>
    </row>
    <row r="28" spans="1:10" ht="29.25" customHeight="1">
      <c r="A28" s="7" t="s">
        <v>14</v>
      </c>
      <c r="B28" s="7" t="s">
        <v>48</v>
      </c>
      <c r="C28" s="8" t="s">
        <v>52</v>
      </c>
      <c r="D28" s="7" t="s">
        <v>4</v>
      </c>
      <c r="E28" s="7" t="s">
        <v>166</v>
      </c>
      <c r="F28" s="7" t="s">
        <v>47</v>
      </c>
      <c r="G28" s="14" t="s">
        <v>51</v>
      </c>
      <c r="H28" s="66">
        <f>H29</f>
        <v>8000000</v>
      </c>
      <c r="I28" s="168">
        <f>I29</f>
        <v>-2000000</v>
      </c>
      <c r="J28" s="66">
        <f>J29</f>
        <v>6000000</v>
      </c>
    </row>
    <row r="29" spans="1:10" ht="25.5">
      <c r="A29" s="2" t="s">
        <v>14</v>
      </c>
      <c r="B29" s="2" t="s">
        <v>48</v>
      </c>
      <c r="C29" s="3" t="s">
        <v>86</v>
      </c>
      <c r="D29" s="2" t="s">
        <v>29</v>
      </c>
      <c r="E29" s="2" t="s">
        <v>166</v>
      </c>
      <c r="F29" s="2" t="s">
        <v>47</v>
      </c>
      <c r="G29" s="11" t="s">
        <v>85</v>
      </c>
      <c r="H29" s="93">
        <v>8000000</v>
      </c>
      <c r="I29" s="169">
        <v>-2000000</v>
      </c>
      <c r="J29" s="63">
        <f>H29+I29</f>
        <v>6000000</v>
      </c>
    </row>
    <row r="30" spans="1:10" ht="38.25">
      <c r="A30" s="7" t="s">
        <v>14</v>
      </c>
      <c r="B30" s="7" t="s">
        <v>48</v>
      </c>
      <c r="C30" s="8" t="s">
        <v>21</v>
      </c>
      <c r="D30" s="7" t="s">
        <v>4</v>
      </c>
      <c r="E30" s="7" t="s">
        <v>166</v>
      </c>
      <c r="F30" s="7" t="s">
        <v>47</v>
      </c>
      <c r="G30" s="14" t="s">
        <v>49</v>
      </c>
      <c r="H30" s="94">
        <f>H31</f>
        <v>4900000</v>
      </c>
      <c r="I30" s="168">
        <f>I31</f>
        <v>2000000</v>
      </c>
      <c r="J30" s="94">
        <f>J31</f>
        <v>6900000</v>
      </c>
    </row>
    <row r="31" spans="1:10" ht="25.5">
      <c r="A31" s="2" t="s">
        <v>14</v>
      </c>
      <c r="B31" s="2" t="s">
        <v>48</v>
      </c>
      <c r="C31" s="3" t="s">
        <v>87</v>
      </c>
      <c r="D31" s="2" t="s">
        <v>29</v>
      </c>
      <c r="E31" s="2" t="s">
        <v>166</v>
      </c>
      <c r="F31" s="2" t="s">
        <v>47</v>
      </c>
      <c r="G31" s="11" t="s">
        <v>88</v>
      </c>
      <c r="H31" s="93">
        <v>4900000</v>
      </c>
      <c r="I31" s="169">
        <v>2000000</v>
      </c>
      <c r="J31" s="63">
        <f>H31+I31</f>
        <v>6900000</v>
      </c>
    </row>
    <row r="32" spans="1:10" ht="25.5" customHeight="1">
      <c r="A32" s="5" t="s">
        <v>14</v>
      </c>
      <c r="B32" s="5" t="s">
        <v>33</v>
      </c>
      <c r="C32" s="6" t="s">
        <v>10</v>
      </c>
      <c r="D32" s="5" t="s">
        <v>4</v>
      </c>
      <c r="E32" s="5" t="s">
        <v>0</v>
      </c>
      <c r="F32" s="5" t="s">
        <v>9</v>
      </c>
      <c r="G32" s="9" t="s">
        <v>46</v>
      </c>
      <c r="H32" s="61">
        <f>H33</f>
        <v>3190000</v>
      </c>
      <c r="I32" s="166">
        <f>I33</f>
        <v>1000000</v>
      </c>
      <c r="J32" s="61">
        <f>J33</f>
        <v>4190000</v>
      </c>
    </row>
    <row r="33" spans="1:10" ht="63.75">
      <c r="A33" s="5" t="s">
        <v>14</v>
      </c>
      <c r="B33" s="5" t="s">
        <v>33</v>
      </c>
      <c r="C33" s="6" t="s">
        <v>45</v>
      </c>
      <c r="D33" s="5" t="s">
        <v>4</v>
      </c>
      <c r="E33" s="5" t="s">
        <v>0</v>
      </c>
      <c r="F33" s="5" t="s">
        <v>31</v>
      </c>
      <c r="G33" s="56" t="s">
        <v>44</v>
      </c>
      <c r="H33" s="62">
        <f>H34+H36+H38</f>
        <v>3190000</v>
      </c>
      <c r="I33" s="166">
        <f>I34+I36+I38</f>
        <v>1000000</v>
      </c>
      <c r="J33" s="62">
        <f>J34+J36+J38</f>
        <v>4190000</v>
      </c>
    </row>
    <row r="34" spans="1:10" ht="50.25" customHeight="1">
      <c r="A34" s="7" t="s">
        <v>14</v>
      </c>
      <c r="B34" s="7" t="s">
        <v>33</v>
      </c>
      <c r="C34" s="8" t="s">
        <v>43</v>
      </c>
      <c r="D34" s="7" t="s">
        <v>4</v>
      </c>
      <c r="E34" s="7" t="s">
        <v>0</v>
      </c>
      <c r="F34" s="7" t="s">
        <v>31</v>
      </c>
      <c r="G34" s="21" t="s">
        <v>42</v>
      </c>
      <c r="H34" s="64">
        <f>H35</f>
        <v>1420000</v>
      </c>
      <c r="I34" s="170">
        <f>I35</f>
        <v>-500000</v>
      </c>
      <c r="J34" s="64">
        <f>J35</f>
        <v>920000</v>
      </c>
    </row>
    <row r="35" spans="1:10" ht="53.25" customHeight="1">
      <c r="A35" s="2" t="s">
        <v>14</v>
      </c>
      <c r="B35" s="2" t="s">
        <v>33</v>
      </c>
      <c r="C35" s="3" t="s">
        <v>41</v>
      </c>
      <c r="D35" s="2" t="s">
        <v>29</v>
      </c>
      <c r="E35" s="2" t="s">
        <v>0</v>
      </c>
      <c r="F35" s="2" t="s">
        <v>31</v>
      </c>
      <c r="G35" s="57" t="s">
        <v>40</v>
      </c>
      <c r="H35" s="63">
        <v>1420000</v>
      </c>
      <c r="I35" s="165">
        <v>-500000</v>
      </c>
      <c r="J35" s="63">
        <f>H35+I35</f>
        <v>920000</v>
      </c>
    </row>
    <row r="36" spans="1:10" ht="55.5" customHeight="1">
      <c r="A36" s="18" t="s">
        <v>14</v>
      </c>
      <c r="B36" s="18" t="s">
        <v>33</v>
      </c>
      <c r="C36" s="19" t="s">
        <v>39</v>
      </c>
      <c r="D36" s="18" t="s">
        <v>4</v>
      </c>
      <c r="E36" s="18" t="s">
        <v>0</v>
      </c>
      <c r="F36" s="18" t="s">
        <v>31</v>
      </c>
      <c r="G36" s="58" t="s">
        <v>38</v>
      </c>
      <c r="H36" s="64">
        <f>H37</f>
        <v>1700000</v>
      </c>
      <c r="I36" s="170">
        <f>I37</f>
        <v>1500000</v>
      </c>
      <c r="J36" s="64">
        <f>J37</f>
        <v>3200000</v>
      </c>
    </row>
    <row r="37" spans="1:10" ht="51">
      <c r="A37" s="16" t="s">
        <v>14</v>
      </c>
      <c r="B37" s="16" t="s">
        <v>33</v>
      </c>
      <c r="C37" s="17" t="s">
        <v>37</v>
      </c>
      <c r="D37" s="16" t="s">
        <v>29</v>
      </c>
      <c r="E37" s="16" t="s">
        <v>0</v>
      </c>
      <c r="F37" s="16" t="s">
        <v>31</v>
      </c>
      <c r="G37" s="20" t="s">
        <v>36</v>
      </c>
      <c r="H37" s="65">
        <v>1700000</v>
      </c>
      <c r="I37" s="169">
        <v>1500000</v>
      </c>
      <c r="J37" s="63">
        <f>H37+I37</f>
        <v>3200000</v>
      </c>
    </row>
    <row r="38" spans="1:10" ht="63.75">
      <c r="A38" s="7" t="s">
        <v>14</v>
      </c>
      <c r="B38" s="7" t="s">
        <v>33</v>
      </c>
      <c r="C38" s="8" t="s">
        <v>35</v>
      </c>
      <c r="D38" s="7" t="s">
        <v>4</v>
      </c>
      <c r="E38" s="7" t="s">
        <v>0</v>
      </c>
      <c r="F38" s="7" t="s">
        <v>31</v>
      </c>
      <c r="G38" s="59" t="s">
        <v>34</v>
      </c>
      <c r="H38" s="64">
        <f>H39</f>
        <v>70000</v>
      </c>
      <c r="I38" s="170">
        <f>I39</f>
        <v>0</v>
      </c>
      <c r="J38" s="64">
        <f>J39</f>
        <v>70000</v>
      </c>
    </row>
    <row r="39" spans="1:10" ht="51">
      <c r="A39" s="2" t="s">
        <v>14</v>
      </c>
      <c r="B39" s="2" t="s">
        <v>33</v>
      </c>
      <c r="C39" s="3" t="s">
        <v>32</v>
      </c>
      <c r="D39" s="2" t="s">
        <v>29</v>
      </c>
      <c r="E39" s="2" t="s">
        <v>0</v>
      </c>
      <c r="F39" s="2" t="s">
        <v>31</v>
      </c>
      <c r="G39" s="11" t="s">
        <v>30</v>
      </c>
      <c r="H39" s="63">
        <v>70000</v>
      </c>
      <c r="I39" s="165"/>
      <c r="J39" s="63">
        <f>H39+I39</f>
        <v>70000</v>
      </c>
    </row>
    <row r="40" spans="1:10" ht="25.5">
      <c r="A40" s="5" t="s">
        <v>14</v>
      </c>
      <c r="B40" s="5" t="s">
        <v>19</v>
      </c>
      <c r="C40" s="6" t="s">
        <v>10</v>
      </c>
      <c r="D40" s="5" t="s">
        <v>4</v>
      </c>
      <c r="E40" s="5" t="s">
        <v>0</v>
      </c>
      <c r="F40" s="5" t="s">
        <v>9</v>
      </c>
      <c r="G40" s="9" t="s">
        <v>28</v>
      </c>
      <c r="H40" s="117">
        <f>H41+H43</f>
        <v>5900000</v>
      </c>
      <c r="I40" s="171">
        <f>I41+I43</f>
        <v>1145000</v>
      </c>
      <c r="J40" s="117">
        <f>J41+J43</f>
        <v>7045000</v>
      </c>
    </row>
    <row r="41" spans="1:10" ht="51">
      <c r="A41" s="7" t="s">
        <v>14</v>
      </c>
      <c r="B41" s="7" t="s">
        <v>19</v>
      </c>
      <c r="C41" s="8" t="s">
        <v>27</v>
      </c>
      <c r="D41" s="7" t="s">
        <v>4</v>
      </c>
      <c r="E41" s="7" t="s">
        <v>0</v>
      </c>
      <c r="F41" s="7" t="s">
        <v>24</v>
      </c>
      <c r="G41" s="14" t="s">
        <v>26</v>
      </c>
      <c r="H41" s="118">
        <f>H42</f>
        <v>2500000</v>
      </c>
      <c r="I41" s="172">
        <f>I42</f>
        <v>0</v>
      </c>
      <c r="J41" s="118">
        <f>J42</f>
        <v>2500000</v>
      </c>
    </row>
    <row r="42" spans="1:10" ht="63.75">
      <c r="A42" s="16" t="s">
        <v>14</v>
      </c>
      <c r="B42" s="16" t="s">
        <v>19</v>
      </c>
      <c r="C42" s="17" t="s">
        <v>25</v>
      </c>
      <c r="D42" s="16" t="s">
        <v>29</v>
      </c>
      <c r="E42" s="16" t="s">
        <v>0</v>
      </c>
      <c r="F42" s="16" t="s">
        <v>24</v>
      </c>
      <c r="G42" s="60" t="s">
        <v>23</v>
      </c>
      <c r="H42" s="119">
        <v>2500000</v>
      </c>
      <c r="I42" s="173"/>
      <c r="J42" s="63">
        <f>H42+I42</f>
        <v>2500000</v>
      </c>
    </row>
    <row r="43" spans="1:10" ht="25.5">
      <c r="A43" s="7" t="s">
        <v>14</v>
      </c>
      <c r="B43" s="7" t="s">
        <v>19</v>
      </c>
      <c r="C43" s="8" t="s">
        <v>22</v>
      </c>
      <c r="D43" s="7" t="s">
        <v>4</v>
      </c>
      <c r="E43" s="7" t="s">
        <v>0</v>
      </c>
      <c r="F43" s="7" t="s">
        <v>17</v>
      </c>
      <c r="G43" s="14" t="s">
        <v>89</v>
      </c>
      <c r="H43" s="120">
        <f>H44+H46</f>
        <v>3400000</v>
      </c>
      <c r="I43" s="172">
        <f>I44+I46</f>
        <v>1145000</v>
      </c>
      <c r="J43" s="120">
        <f>J44+J46</f>
        <v>4545000</v>
      </c>
    </row>
    <row r="44" spans="1:10" ht="25.5">
      <c r="A44" s="15" t="s">
        <v>14</v>
      </c>
      <c r="B44" s="7" t="s">
        <v>19</v>
      </c>
      <c r="C44" s="8" t="s">
        <v>52</v>
      </c>
      <c r="D44" s="7" t="s">
        <v>4</v>
      </c>
      <c r="E44" s="7" t="s">
        <v>0</v>
      </c>
      <c r="F44" s="7" t="s">
        <v>17</v>
      </c>
      <c r="G44" s="14" t="s">
        <v>90</v>
      </c>
      <c r="H44" s="120">
        <f>H45</f>
        <v>350000</v>
      </c>
      <c r="I44" s="172">
        <f>I45</f>
        <v>0</v>
      </c>
      <c r="J44" s="120">
        <f>J45</f>
        <v>350000</v>
      </c>
    </row>
    <row r="45" spans="1:10" ht="38.25">
      <c r="A45" s="13" t="s">
        <v>14</v>
      </c>
      <c r="B45" s="2" t="s">
        <v>19</v>
      </c>
      <c r="C45" s="3" t="s">
        <v>50</v>
      </c>
      <c r="D45" s="2" t="s">
        <v>29</v>
      </c>
      <c r="E45" s="2" t="s">
        <v>0</v>
      </c>
      <c r="F45" s="2" t="s">
        <v>17</v>
      </c>
      <c r="G45" s="11" t="s">
        <v>91</v>
      </c>
      <c r="H45" s="121">
        <v>350000</v>
      </c>
      <c r="I45" s="173"/>
      <c r="J45" s="63">
        <f>H45+I45</f>
        <v>350000</v>
      </c>
    </row>
    <row r="46" spans="1:10" ht="38.25">
      <c r="A46" s="15" t="s">
        <v>14</v>
      </c>
      <c r="B46" s="7" t="s">
        <v>19</v>
      </c>
      <c r="C46" s="8" t="s">
        <v>21</v>
      </c>
      <c r="D46" s="7" t="s">
        <v>4</v>
      </c>
      <c r="E46" s="7" t="s">
        <v>0</v>
      </c>
      <c r="F46" s="7" t="s">
        <v>17</v>
      </c>
      <c r="G46" s="14" t="s">
        <v>20</v>
      </c>
      <c r="H46" s="120">
        <f>H47</f>
        <v>3050000</v>
      </c>
      <c r="I46" s="172">
        <f>I47</f>
        <v>1145000</v>
      </c>
      <c r="J46" s="120">
        <f>J47</f>
        <v>4195000</v>
      </c>
    </row>
    <row r="47" spans="1:10" ht="38.25">
      <c r="A47" s="13" t="s">
        <v>14</v>
      </c>
      <c r="B47" s="2" t="s">
        <v>19</v>
      </c>
      <c r="C47" s="3" t="s">
        <v>18</v>
      </c>
      <c r="D47" s="2" t="s">
        <v>29</v>
      </c>
      <c r="E47" s="2" t="s">
        <v>0</v>
      </c>
      <c r="F47" s="2" t="s">
        <v>17</v>
      </c>
      <c r="G47" s="11" t="s">
        <v>16</v>
      </c>
      <c r="H47" s="121">
        <v>3050000</v>
      </c>
      <c r="I47" s="173">
        <v>1145000</v>
      </c>
      <c r="J47" s="63">
        <f>H47+I47</f>
        <v>4195000</v>
      </c>
    </row>
    <row r="48" spans="1:10">
      <c r="A48" s="12" t="s">
        <v>14</v>
      </c>
      <c r="B48" s="5" t="s">
        <v>13</v>
      </c>
      <c r="C48" s="6" t="s">
        <v>10</v>
      </c>
      <c r="D48" s="5" t="s">
        <v>4</v>
      </c>
      <c r="E48" s="5" t="s">
        <v>0</v>
      </c>
      <c r="F48" s="5" t="s">
        <v>9</v>
      </c>
      <c r="G48" s="9" t="s">
        <v>15</v>
      </c>
      <c r="H48" s="122">
        <f>H49</f>
        <v>50000</v>
      </c>
      <c r="I48" s="171">
        <f>I49</f>
        <v>0</v>
      </c>
      <c r="J48" s="122">
        <f>J49</f>
        <v>50000</v>
      </c>
    </row>
    <row r="49" spans="1:10" ht="38.25">
      <c r="A49" s="2" t="s">
        <v>14</v>
      </c>
      <c r="B49" s="2" t="s">
        <v>13</v>
      </c>
      <c r="C49" s="3" t="s">
        <v>68</v>
      </c>
      <c r="D49" s="2" t="s">
        <v>1</v>
      </c>
      <c r="E49" s="2" t="s">
        <v>0</v>
      </c>
      <c r="F49" s="2" t="s">
        <v>12</v>
      </c>
      <c r="G49" s="11" t="s">
        <v>253</v>
      </c>
      <c r="H49" s="121">
        <v>50000</v>
      </c>
      <c r="I49" s="173"/>
      <c r="J49" s="63">
        <f>H49+I49</f>
        <v>50000</v>
      </c>
    </row>
    <row r="50" spans="1:10" ht="21.75" customHeight="1">
      <c r="A50" s="12" t="s">
        <v>14</v>
      </c>
      <c r="B50" s="5" t="s">
        <v>92</v>
      </c>
      <c r="C50" s="6" t="s">
        <v>10</v>
      </c>
      <c r="D50" s="5" t="s">
        <v>4</v>
      </c>
      <c r="E50" s="5" t="s">
        <v>0</v>
      </c>
      <c r="F50" s="5" t="s">
        <v>9</v>
      </c>
      <c r="G50" s="9" t="s">
        <v>93</v>
      </c>
      <c r="H50" s="122">
        <f>H51+H52</f>
        <v>265000</v>
      </c>
      <c r="I50" s="171">
        <f>I51+I52</f>
        <v>188000</v>
      </c>
      <c r="J50" s="122">
        <f>J51+J52</f>
        <v>453000</v>
      </c>
    </row>
    <row r="51" spans="1:10" ht="18" customHeight="1">
      <c r="A51" s="2" t="s">
        <v>14</v>
      </c>
      <c r="B51" s="2" t="s">
        <v>92</v>
      </c>
      <c r="C51" s="3" t="s">
        <v>95</v>
      </c>
      <c r="D51" s="2" t="s">
        <v>29</v>
      </c>
      <c r="E51" s="2" t="s">
        <v>0</v>
      </c>
      <c r="F51" s="2" t="s">
        <v>96</v>
      </c>
      <c r="G51" s="11" t="s">
        <v>94</v>
      </c>
      <c r="H51" s="121">
        <v>190000</v>
      </c>
      <c r="I51" s="173">
        <v>188000</v>
      </c>
      <c r="J51" s="63">
        <f>H51+I51</f>
        <v>378000</v>
      </c>
    </row>
    <row r="52" spans="1:10" ht="18" customHeight="1">
      <c r="A52" s="2" t="s">
        <v>14</v>
      </c>
      <c r="B52" s="2" t="s">
        <v>92</v>
      </c>
      <c r="C52" s="3" t="s">
        <v>284</v>
      </c>
      <c r="D52" s="2" t="s">
        <v>29</v>
      </c>
      <c r="E52" s="2" t="s">
        <v>0</v>
      </c>
      <c r="F52" s="2" t="s">
        <v>235</v>
      </c>
      <c r="G52" s="11" t="s">
        <v>283</v>
      </c>
      <c r="H52" s="121">
        <v>75000</v>
      </c>
      <c r="I52" s="173"/>
      <c r="J52" s="63">
        <f>H52+I52</f>
        <v>75000</v>
      </c>
    </row>
    <row r="53" spans="1:10">
      <c r="A53" s="5" t="s">
        <v>2</v>
      </c>
      <c r="B53" s="5" t="s">
        <v>4</v>
      </c>
      <c r="C53" s="6" t="s">
        <v>10</v>
      </c>
      <c r="D53" s="5" t="s">
        <v>4</v>
      </c>
      <c r="E53" s="5" t="s">
        <v>0</v>
      </c>
      <c r="F53" s="5" t="s">
        <v>9</v>
      </c>
      <c r="G53" s="10" t="s">
        <v>11</v>
      </c>
      <c r="H53" s="117">
        <f>H54</f>
        <v>45251809.359999999</v>
      </c>
      <c r="I53" s="171">
        <f>I54</f>
        <v>0</v>
      </c>
      <c r="J53" s="117">
        <f>J54</f>
        <v>45251809.359999999</v>
      </c>
    </row>
    <row r="54" spans="1:10" ht="25.5">
      <c r="A54" s="5" t="s">
        <v>2</v>
      </c>
      <c r="B54" s="5" t="s">
        <v>1</v>
      </c>
      <c r="C54" s="6" t="s">
        <v>10</v>
      </c>
      <c r="D54" s="5" t="s">
        <v>4</v>
      </c>
      <c r="E54" s="5" t="s">
        <v>0</v>
      </c>
      <c r="F54" s="5" t="s">
        <v>9</v>
      </c>
      <c r="G54" s="10" t="s">
        <v>8</v>
      </c>
      <c r="H54" s="117">
        <f>H55+H56+H57+H58</f>
        <v>45251809.359999999</v>
      </c>
      <c r="I54" s="171">
        <f>I55+I56+I57+I58</f>
        <v>0</v>
      </c>
      <c r="J54" s="117">
        <f>J55+J56+J57+J58</f>
        <v>45251809.359999999</v>
      </c>
    </row>
    <row r="55" spans="1:10" ht="25.5">
      <c r="A55" s="7" t="s">
        <v>2</v>
      </c>
      <c r="B55" s="7" t="s">
        <v>1</v>
      </c>
      <c r="C55" s="8" t="s">
        <v>213</v>
      </c>
      <c r="D55" s="7" t="s">
        <v>4</v>
      </c>
      <c r="E55" s="7" t="s">
        <v>0</v>
      </c>
      <c r="F55" s="7" t="s">
        <v>235</v>
      </c>
      <c r="G55" s="14" t="s">
        <v>6</v>
      </c>
      <c r="H55" s="118">
        <v>10296407</v>
      </c>
      <c r="I55" s="172"/>
      <c r="J55" s="63">
        <f>H55+I55</f>
        <v>10296407</v>
      </c>
    </row>
    <row r="56" spans="1:10" ht="25.5">
      <c r="A56" s="7" t="s">
        <v>2</v>
      </c>
      <c r="B56" s="7" t="s">
        <v>1</v>
      </c>
      <c r="C56" s="8" t="s">
        <v>214</v>
      </c>
      <c r="D56" s="7" t="s">
        <v>4</v>
      </c>
      <c r="E56" s="7" t="s">
        <v>0</v>
      </c>
      <c r="F56" s="7" t="s">
        <v>235</v>
      </c>
      <c r="G56" s="114" t="s">
        <v>215</v>
      </c>
      <c r="H56" s="115">
        <v>33527702.359999999</v>
      </c>
      <c r="I56" s="174"/>
      <c r="J56" s="63">
        <f>H56+I56</f>
        <v>33527702.359999999</v>
      </c>
    </row>
    <row r="57" spans="1:10" ht="25.5">
      <c r="A57" s="7" t="s">
        <v>2</v>
      </c>
      <c r="B57" s="7" t="s">
        <v>1</v>
      </c>
      <c r="C57" s="8" t="s">
        <v>5</v>
      </c>
      <c r="D57" s="7" t="s">
        <v>4</v>
      </c>
      <c r="E57" s="7" t="s">
        <v>0</v>
      </c>
      <c r="F57" s="7" t="s">
        <v>235</v>
      </c>
      <c r="G57" s="114" t="s">
        <v>3</v>
      </c>
      <c r="H57" s="118">
        <v>1177700</v>
      </c>
      <c r="I57" s="118"/>
      <c r="J57" s="63">
        <f>H57+I57</f>
        <v>1177700</v>
      </c>
    </row>
    <row r="58" spans="1:10">
      <c r="A58" s="111" t="s">
        <v>2</v>
      </c>
      <c r="B58" s="111" t="s">
        <v>1</v>
      </c>
      <c r="C58" s="112" t="s">
        <v>267</v>
      </c>
      <c r="D58" s="111" t="s">
        <v>4</v>
      </c>
      <c r="E58" s="111" t="s">
        <v>0</v>
      </c>
      <c r="F58" s="111" t="s">
        <v>235</v>
      </c>
      <c r="G58" s="113" t="s">
        <v>125</v>
      </c>
      <c r="H58" s="118">
        <v>250000</v>
      </c>
      <c r="I58" s="118"/>
      <c r="J58" s="63">
        <f>H58+I58</f>
        <v>250000</v>
      </c>
    </row>
    <row r="59" spans="1:10" ht="15" customHeight="1">
      <c r="A59" s="178" t="s">
        <v>251</v>
      </c>
      <c r="B59" s="178"/>
      <c r="C59" s="178"/>
      <c r="D59" s="178"/>
      <c r="E59" s="178"/>
      <c r="F59" s="178"/>
      <c r="G59" s="178"/>
      <c r="H59" s="61">
        <f>H53+H10</f>
        <v>97111609.359999999</v>
      </c>
      <c r="I59" s="61">
        <f>I53+I10</f>
        <v>3250310.26</v>
      </c>
      <c r="J59" s="61">
        <f>J53+J10</f>
        <v>100361919.62</v>
      </c>
    </row>
  </sheetData>
  <mergeCells count="8">
    <mergeCell ref="A59:G59"/>
    <mergeCell ref="A8:F8"/>
    <mergeCell ref="A1:J1"/>
    <mergeCell ref="A2:J2"/>
    <mergeCell ref="A3:J3"/>
    <mergeCell ref="A4:J4"/>
    <mergeCell ref="A6:J6"/>
    <mergeCell ref="H7:J7"/>
  </mergeCells>
  <pageMargins left="0.70866141732283472" right="0.11811023622047245" top="0.55118110236220474" bottom="0.55118110236220474" header="0.31496062992125984" footer="0.31496062992125984"/>
  <pageSetup paperSize="9" orientation="landscape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66"/>
  <sheetViews>
    <sheetView view="pageBreakPreview" topLeftCell="A129" zoomScaleSheetLayoutView="100" workbookViewId="0">
      <selection activeCell="C144" sqref="C144"/>
    </sheetView>
  </sheetViews>
  <sheetFormatPr defaultRowHeight="15"/>
  <cols>
    <col min="1" max="1" width="51.5703125" customWidth="1"/>
    <col min="2" max="2" width="10.5703125" customWidth="1"/>
    <col min="3" max="3" width="13.28515625" customWidth="1"/>
    <col min="4" max="4" width="11.5703125" bestFit="1" customWidth="1"/>
    <col min="5" max="5" width="18.42578125" bestFit="1" customWidth="1"/>
    <col min="6" max="6" width="17.28515625" bestFit="1" customWidth="1"/>
    <col min="7" max="7" width="19.7109375" bestFit="1" customWidth="1"/>
    <col min="8" max="8" width="16.5703125" bestFit="1" customWidth="1"/>
  </cols>
  <sheetData>
    <row r="1" spans="1:7">
      <c r="A1" s="182" t="s">
        <v>295</v>
      </c>
      <c r="B1" s="182"/>
      <c r="C1" s="182"/>
      <c r="D1" s="182"/>
      <c r="E1" s="182"/>
      <c r="F1" s="182"/>
      <c r="G1" s="182"/>
    </row>
    <row r="2" spans="1:7">
      <c r="A2" s="186" t="s">
        <v>78</v>
      </c>
      <c r="B2" s="186"/>
      <c r="C2" s="186"/>
      <c r="D2" s="186"/>
      <c r="E2" s="186"/>
      <c r="F2" s="186"/>
      <c r="G2" s="186"/>
    </row>
    <row r="3" spans="1:7">
      <c r="A3" s="186" t="s">
        <v>77</v>
      </c>
      <c r="B3" s="186"/>
      <c r="C3" s="186"/>
      <c r="D3" s="186"/>
      <c r="E3" s="186"/>
      <c r="F3" s="186"/>
      <c r="G3" s="186"/>
    </row>
    <row r="4" spans="1:7">
      <c r="A4" s="182" t="s">
        <v>299</v>
      </c>
      <c r="B4" s="182"/>
      <c r="C4" s="182"/>
      <c r="D4" s="182"/>
      <c r="E4" s="182"/>
      <c r="F4" s="182"/>
      <c r="G4" s="182"/>
    </row>
    <row r="6" spans="1:7">
      <c r="A6" s="187" t="s">
        <v>288</v>
      </c>
      <c r="B6" s="187"/>
      <c r="C6" s="187"/>
      <c r="D6" s="187"/>
      <c r="E6" s="187"/>
      <c r="F6" s="187"/>
      <c r="G6" s="187"/>
    </row>
    <row r="7" spans="1:7">
      <c r="A7" s="29"/>
      <c r="B7" s="29"/>
      <c r="C7" s="29"/>
      <c r="D7" s="29"/>
      <c r="E7" s="185" t="s">
        <v>76</v>
      </c>
      <c r="F7" s="185"/>
      <c r="G7" s="185"/>
    </row>
    <row r="8" spans="1:7" ht="51">
      <c r="A8" s="39" t="s">
        <v>97</v>
      </c>
      <c r="B8" s="39" t="s">
        <v>132</v>
      </c>
      <c r="C8" s="39" t="s">
        <v>98</v>
      </c>
      <c r="D8" s="39" t="s">
        <v>99</v>
      </c>
      <c r="E8" s="164" t="s">
        <v>250</v>
      </c>
      <c r="F8" s="54" t="s">
        <v>293</v>
      </c>
      <c r="G8" s="54" t="s">
        <v>294</v>
      </c>
    </row>
    <row r="9" spans="1:7" s="28" customFormat="1" ht="12.75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</row>
    <row r="10" spans="1:7" ht="15.75">
      <c r="A10" s="95" t="s">
        <v>252</v>
      </c>
      <c r="B10" s="136"/>
      <c r="C10" s="136"/>
      <c r="D10" s="136"/>
      <c r="E10" s="126">
        <f>E11+E35+E44+E59+E83+E122+E136+E142</f>
        <v>99611609.359999999</v>
      </c>
      <c r="F10" s="126">
        <f>F11+F35+F44+F59+F83+F122+F136+F142</f>
        <v>1615000</v>
      </c>
      <c r="G10" s="126">
        <f>G11+G35+G44+G59+G83+G122+G136+G142</f>
        <v>101226609.36</v>
      </c>
    </row>
    <row r="11" spans="1:7" ht="15.75">
      <c r="A11" s="95" t="s">
        <v>133</v>
      </c>
      <c r="B11" s="136" t="s">
        <v>134</v>
      </c>
      <c r="C11" s="136"/>
      <c r="D11" s="136"/>
      <c r="E11" s="126">
        <f>E12+E17+E27</f>
        <v>14300299</v>
      </c>
      <c r="F11" s="126">
        <f>F12+F17+F27</f>
        <v>-475000</v>
      </c>
      <c r="G11" s="126">
        <f>G12+G17+G27</f>
        <v>13825299</v>
      </c>
    </row>
    <row r="12" spans="1:7" ht="38.25">
      <c r="A12" s="152" t="s">
        <v>216</v>
      </c>
      <c r="B12" s="153" t="s">
        <v>217</v>
      </c>
      <c r="C12" s="153"/>
      <c r="D12" s="153"/>
      <c r="E12" s="127">
        <f t="shared" ref="E12:G15" si="0">E13</f>
        <v>450000</v>
      </c>
      <c r="F12" s="127">
        <f t="shared" si="0"/>
        <v>0</v>
      </c>
      <c r="G12" s="127">
        <f t="shared" si="0"/>
        <v>450000</v>
      </c>
    </row>
    <row r="13" spans="1:7" ht="51">
      <c r="A13" s="73" t="s">
        <v>255</v>
      </c>
      <c r="B13" s="153" t="s">
        <v>217</v>
      </c>
      <c r="C13" s="153" t="s">
        <v>177</v>
      </c>
      <c r="D13" s="137"/>
      <c r="E13" s="127">
        <f t="shared" si="0"/>
        <v>450000</v>
      </c>
      <c r="F13" s="127">
        <f t="shared" si="0"/>
        <v>0</v>
      </c>
      <c r="G13" s="127">
        <f t="shared" si="0"/>
        <v>450000</v>
      </c>
    </row>
    <row r="14" spans="1:7" ht="25.5">
      <c r="A14" s="154" t="s">
        <v>218</v>
      </c>
      <c r="B14" s="155" t="s">
        <v>217</v>
      </c>
      <c r="C14" s="155" t="s">
        <v>226</v>
      </c>
      <c r="D14" s="155"/>
      <c r="E14" s="128">
        <f t="shared" si="0"/>
        <v>450000</v>
      </c>
      <c r="F14" s="128">
        <f t="shared" si="0"/>
        <v>0</v>
      </c>
      <c r="G14" s="128">
        <f t="shared" si="0"/>
        <v>450000</v>
      </c>
    </row>
    <row r="15" spans="1:7" ht="51">
      <c r="A15" s="71" t="s">
        <v>101</v>
      </c>
      <c r="B15" s="155" t="s">
        <v>217</v>
      </c>
      <c r="C15" s="155" t="s">
        <v>226</v>
      </c>
      <c r="D15" s="138" t="s">
        <v>102</v>
      </c>
      <c r="E15" s="128">
        <f t="shared" si="0"/>
        <v>450000</v>
      </c>
      <c r="F15" s="128">
        <f t="shared" si="0"/>
        <v>0</v>
      </c>
      <c r="G15" s="128">
        <f t="shared" si="0"/>
        <v>450000</v>
      </c>
    </row>
    <row r="16" spans="1:7" ht="25.5">
      <c r="A16" s="71" t="s">
        <v>103</v>
      </c>
      <c r="B16" s="155" t="s">
        <v>217</v>
      </c>
      <c r="C16" s="155" t="s">
        <v>226</v>
      </c>
      <c r="D16" s="138" t="s">
        <v>31</v>
      </c>
      <c r="E16" s="128">
        <v>450000</v>
      </c>
      <c r="F16" s="128"/>
      <c r="G16" s="128">
        <f>E16+F16</f>
        <v>450000</v>
      </c>
    </row>
    <row r="17" spans="1:7" ht="38.25">
      <c r="A17" s="40" t="s">
        <v>135</v>
      </c>
      <c r="B17" s="139" t="s">
        <v>136</v>
      </c>
      <c r="C17" s="139"/>
      <c r="D17" s="139"/>
      <c r="E17" s="129">
        <f>E18</f>
        <v>13375299</v>
      </c>
      <c r="F17" s="129">
        <f>F18</f>
        <v>-475000</v>
      </c>
      <c r="G17" s="129">
        <f>G18</f>
        <v>12900299</v>
      </c>
    </row>
    <row r="18" spans="1:7" ht="51">
      <c r="A18" s="73" t="s">
        <v>255</v>
      </c>
      <c r="B18" s="137" t="s">
        <v>136</v>
      </c>
      <c r="C18" s="137" t="s">
        <v>177</v>
      </c>
      <c r="D18" s="137"/>
      <c r="E18" s="127">
        <f>E19+E24</f>
        <v>13375299</v>
      </c>
      <c r="F18" s="127">
        <f>F19+F24</f>
        <v>-475000</v>
      </c>
      <c r="G18" s="127">
        <f>G19+G24</f>
        <v>12900299</v>
      </c>
    </row>
    <row r="19" spans="1:7">
      <c r="A19" s="41" t="s">
        <v>100</v>
      </c>
      <c r="B19" s="140" t="s">
        <v>136</v>
      </c>
      <c r="C19" s="140" t="s">
        <v>178</v>
      </c>
      <c r="D19" s="140"/>
      <c r="E19" s="128">
        <f>E20+E22</f>
        <v>12377967</v>
      </c>
      <c r="F19" s="128">
        <f>F20+F22</f>
        <v>-475000</v>
      </c>
      <c r="G19" s="128">
        <f>G20+G22</f>
        <v>11902967</v>
      </c>
    </row>
    <row r="20" spans="1:7" ht="51">
      <c r="A20" s="41" t="s">
        <v>101</v>
      </c>
      <c r="B20" s="140" t="s">
        <v>136</v>
      </c>
      <c r="C20" s="140" t="s">
        <v>178</v>
      </c>
      <c r="D20" s="140" t="s">
        <v>102</v>
      </c>
      <c r="E20" s="128">
        <f>E21</f>
        <v>9027967</v>
      </c>
      <c r="F20" s="128">
        <f>F21</f>
        <v>0</v>
      </c>
      <c r="G20" s="128">
        <f>G21</f>
        <v>9027967</v>
      </c>
    </row>
    <row r="21" spans="1:7" ht="26.25">
      <c r="A21" s="43" t="s">
        <v>103</v>
      </c>
      <c r="B21" s="140" t="s">
        <v>136</v>
      </c>
      <c r="C21" s="140" t="s">
        <v>178</v>
      </c>
      <c r="D21" s="140" t="s">
        <v>31</v>
      </c>
      <c r="E21" s="150">
        <v>9027967</v>
      </c>
      <c r="F21" s="150"/>
      <c r="G21" s="128">
        <f>E21+F21</f>
        <v>9027967</v>
      </c>
    </row>
    <row r="22" spans="1:7" ht="25.5">
      <c r="A22" s="41" t="s">
        <v>104</v>
      </c>
      <c r="B22" s="140" t="s">
        <v>136</v>
      </c>
      <c r="C22" s="140" t="s">
        <v>178</v>
      </c>
      <c r="D22" s="140" t="s">
        <v>105</v>
      </c>
      <c r="E22" s="128">
        <f>E23</f>
        <v>3350000</v>
      </c>
      <c r="F22" s="128">
        <f>F23</f>
        <v>-475000</v>
      </c>
      <c r="G22" s="128">
        <f>G23</f>
        <v>2875000</v>
      </c>
    </row>
    <row r="23" spans="1:7" ht="25.5">
      <c r="A23" s="71" t="s">
        <v>106</v>
      </c>
      <c r="B23" s="140" t="s">
        <v>136</v>
      </c>
      <c r="C23" s="140" t="s">
        <v>178</v>
      </c>
      <c r="D23" s="140" t="s">
        <v>107</v>
      </c>
      <c r="E23" s="128">
        <v>3350000</v>
      </c>
      <c r="F23" s="128">
        <v>-475000</v>
      </c>
      <c r="G23" s="128">
        <f>E23+F23</f>
        <v>2875000</v>
      </c>
    </row>
    <row r="24" spans="1:7">
      <c r="A24" s="41" t="s">
        <v>108</v>
      </c>
      <c r="B24" s="140" t="s">
        <v>136</v>
      </c>
      <c r="C24" s="140" t="s">
        <v>179</v>
      </c>
      <c r="D24" s="140"/>
      <c r="E24" s="128">
        <f t="shared" ref="E24:G25" si="1">E25</f>
        <v>997332</v>
      </c>
      <c r="F24" s="128">
        <f t="shared" si="1"/>
        <v>0</v>
      </c>
      <c r="G24" s="128">
        <f t="shared" si="1"/>
        <v>997332</v>
      </c>
    </row>
    <row r="25" spans="1:7" ht="51">
      <c r="A25" s="41" t="s">
        <v>101</v>
      </c>
      <c r="B25" s="140" t="s">
        <v>136</v>
      </c>
      <c r="C25" s="140" t="s">
        <v>179</v>
      </c>
      <c r="D25" s="140" t="s">
        <v>102</v>
      </c>
      <c r="E25" s="128">
        <f t="shared" si="1"/>
        <v>997332</v>
      </c>
      <c r="F25" s="128">
        <f t="shared" si="1"/>
        <v>0</v>
      </c>
      <c r="G25" s="128">
        <f t="shared" si="1"/>
        <v>997332</v>
      </c>
    </row>
    <row r="26" spans="1:7" ht="26.25">
      <c r="A26" s="43" t="s">
        <v>103</v>
      </c>
      <c r="B26" s="140" t="s">
        <v>136</v>
      </c>
      <c r="C26" s="140" t="s">
        <v>179</v>
      </c>
      <c r="D26" s="140" t="s">
        <v>31</v>
      </c>
      <c r="E26" s="128">
        <v>997332</v>
      </c>
      <c r="F26" s="128"/>
      <c r="G26" s="128">
        <f>E26+F26</f>
        <v>997332</v>
      </c>
    </row>
    <row r="27" spans="1:7">
      <c r="A27" s="73" t="s">
        <v>211</v>
      </c>
      <c r="B27" s="137" t="s">
        <v>212</v>
      </c>
      <c r="C27" s="139"/>
      <c r="D27" s="139"/>
      <c r="E27" s="129">
        <f>E28</f>
        <v>475000</v>
      </c>
      <c r="F27" s="129">
        <f>F28</f>
        <v>0</v>
      </c>
      <c r="G27" s="129">
        <f>G28</f>
        <v>475000</v>
      </c>
    </row>
    <row r="28" spans="1:7" ht="51">
      <c r="A28" s="73" t="s">
        <v>255</v>
      </c>
      <c r="B28" s="137" t="s">
        <v>212</v>
      </c>
      <c r="C28" s="137" t="s">
        <v>177</v>
      </c>
      <c r="D28" s="137"/>
      <c r="E28" s="127">
        <f>E32+E29</f>
        <v>475000</v>
      </c>
      <c r="F28" s="127">
        <f>F32+F29</f>
        <v>0</v>
      </c>
      <c r="G28" s="127">
        <f>G32+G29</f>
        <v>475000</v>
      </c>
    </row>
    <row r="29" spans="1:7">
      <c r="A29" s="110" t="s">
        <v>224</v>
      </c>
      <c r="B29" s="141" t="s">
        <v>212</v>
      </c>
      <c r="C29" s="141" t="s">
        <v>225</v>
      </c>
      <c r="D29" s="142"/>
      <c r="E29" s="130">
        <f t="shared" ref="E29:G30" si="2">E30</f>
        <v>375000</v>
      </c>
      <c r="F29" s="130">
        <f t="shared" si="2"/>
        <v>0</v>
      </c>
      <c r="G29" s="130">
        <f t="shared" si="2"/>
        <v>375000</v>
      </c>
    </row>
    <row r="30" spans="1:7" ht="51">
      <c r="A30" s="41" t="s">
        <v>101</v>
      </c>
      <c r="B30" s="141" t="s">
        <v>212</v>
      </c>
      <c r="C30" s="141" t="s">
        <v>225</v>
      </c>
      <c r="D30" s="140" t="s">
        <v>102</v>
      </c>
      <c r="E30" s="131">
        <f t="shared" si="2"/>
        <v>375000</v>
      </c>
      <c r="F30" s="131">
        <f t="shared" si="2"/>
        <v>0</v>
      </c>
      <c r="G30" s="131">
        <f t="shared" si="2"/>
        <v>375000</v>
      </c>
    </row>
    <row r="31" spans="1:7" ht="26.25">
      <c r="A31" s="43" t="s">
        <v>103</v>
      </c>
      <c r="B31" s="141" t="s">
        <v>212</v>
      </c>
      <c r="C31" s="141" t="s">
        <v>225</v>
      </c>
      <c r="D31" s="140" t="s">
        <v>31</v>
      </c>
      <c r="E31" s="131">
        <v>375000</v>
      </c>
      <c r="F31" s="131"/>
      <c r="G31" s="128">
        <f>E31+F31</f>
        <v>375000</v>
      </c>
    </row>
    <row r="32" spans="1:7">
      <c r="A32" s="71" t="s">
        <v>137</v>
      </c>
      <c r="B32" s="138" t="s">
        <v>212</v>
      </c>
      <c r="C32" s="140" t="s">
        <v>180</v>
      </c>
      <c r="D32" s="140"/>
      <c r="E32" s="128">
        <f t="shared" ref="E32:G33" si="3">E33</f>
        <v>100000</v>
      </c>
      <c r="F32" s="128">
        <f t="shared" si="3"/>
        <v>0</v>
      </c>
      <c r="G32" s="128">
        <f t="shared" si="3"/>
        <v>100000</v>
      </c>
    </row>
    <row r="33" spans="1:7" ht="25.5">
      <c r="A33" s="156" t="s">
        <v>239</v>
      </c>
      <c r="B33" s="138" t="s">
        <v>212</v>
      </c>
      <c r="C33" s="140" t="s">
        <v>180</v>
      </c>
      <c r="D33" s="138" t="s">
        <v>241</v>
      </c>
      <c r="E33" s="128">
        <f t="shared" si="3"/>
        <v>100000</v>
      </c>
      <c r="F33" s="128">
        <f t="shared" si="3"/>
        <v>0</v>
      </c>
      <c r="G33" s="128">
        <f t="shared" si="3"/>
        <v>100000</v>
      </c>
    </row>
    <row r="34" spans="1:7">
      <c r="A34" s="156" t="s">
        <v>240</v>
      </c>
      <c r="B34" s="138" t="s">
        <v>212</v>
      </c>
      <c r="C34" s="140" t="s">
        <v>180</v>
      </c>
      <c r="D34" s="138" t="s">
        <v>242</v>
      </c>
      <c r="E34" s="128">
        <v>100000</v>
      </c>
      <c r="F34" s="128"/>
      <c r="G34" s="128">
        <f>E34+F34</f>
        <v>100000</v>
      </c>
    </row>
    <row r="35" spans="1:7" ht="15.75">
      <c r="A35" s="95" t="s">
        <v>138</v>
      </c>
      <c r="B35" s="136" t="s">
        <v>139</v>
      </c>
      <c r="C35" s="136"/>
      <c r="D35" s="136"/>
      <c r="E35" s="126">
        <f t="shared" ref="E35:G38" si="4">E36</f>
        <v>1177700</v>
      </c>
      <c r="F35" s="126">
        <f t="shared" si="4"/>
        <v>0</v>
      </c>
      <c r="G35" s="126">
        <f t="shared" si="4"/>
        <v>1177700</v>
      </c>
    </row>
    <row r="36" spans="1:7">
      <c r="A36" s="41" t="s">
        <v>140</v>
      </c>
      <c r="B36" s="140" t="s">
        <v>141</v>
      </c>
      <c r="C36" s="140"/>
      <c r="D36" s="140"/>
      <c r="E36" s="128">
        <f t="shared" si="4"/>
        <v>1177700</v>
      </c>
      <c r="F36" s="128">
        <f t="shared" si="4"/>
        <v>0</v>
      </c>
      <c r="G36" s="128">
        <f t="shared" si="4"/>
        <v>1177700</v>
      </c>
    </row>
    <row r="37" spans="1:7" ht="26.25">
      <c r="A37" s="45" t="s">
        <v>127</v>
      </c>
      <c r="B37" s="140" t="s">
        <v>141</v>
      </c>
      <c r="C37" s="140" t="s">
        <v>181</v>
      </c>
      <c r="D37" s="140"/>
      <c r="E37" s="128">
        <f t="shared" si="4"/>
        <v>1177700</v>
      </c>
      <c r="F37" s="128">
        <f t="shared" si="4"/>
        <v>0</v>
      </c>
      <c r="G37" s="128">
        <f t="shared" si="4"/>
        <v>1177700</v>
      </c>
    </row>
    <row r="38" spans="1:7">
      <c r="A38" s="45" t="s">
        <v>128</v>
      </c>
      <c r="B38" s="140" t="s">
        <v>141</v>
      </c>
      <c r="C38" s="140" t="s">
        <v>182</v>
      </c>
      <c r="D38" s="140"/>
      <c r="E38" s="128">
        <f t="shared" si="4"/>
        <v>1177700</v>
      </c>
      <c r="F38" s="128">
        <f t="shared" si="4"/>
        <v>0</v>
      </c>
      <c r="G38" s="128">
        <f t="shared" si="4"/>
        <v>1177700</v>
      </c>
    </row>
    <row r="39" spans="1:7" ht="25.5">
      <c r="A39" s="46" t="s">
        <v>129</v>
      </c>
      <c r="B39" s="140" t="s">
        <v>141</v>
      </c>
      <c r="C39" s="140" t="s">
        <v>183</v>
      </c>
      <c r="D39" s="140"/>
      <c r="E39" s="128">
        <f>E40+E42</f>
        <v>1177700</v>
      </c>
      <c r="F39" s="128">
        <f>F40+F42</f>
        <v>0</v>
      </c>
      <c r="G39" s="128">
        <f>G40+G42</f>
        <v>1177700</v>
      </c>
    </row>
    <row r="40" spans="1:7" ht="51">
      <c r="A40" s="41" t="s">
        <v>101</v>
      </c>
      <c r="B40" s="140" t="s">
        <v>141</v>
      </c>
      <c r="C40" s="140" t="s">
        <v>183</v>
      </c>
      <c r="D40" s="140" t="s">
        <v>102</v>
      </c>
      <c r="E40" s="128">
        <f>E41</f>
        <v>857000</v>
      </c>
      <c r="F40" s="128">
        <f>F41</f>
        <v>0</v>
      </c>
      <c r="G40" s="128">
        <f>G41</f>
        <v>857000</v>
      </c>
    </row>
    <row r="41" spans="1:7" ht="26.25">
      <c r="A41" s="43" t="s">
        <v>103</v>
      </c>
      <c r="B41" s="140" t="s">
        <v>141</v>
      </c>
      <c r="C41" s="140" t="s">
        <v>183</v>
      </c>
      <c r="D41" s="140" t="s">
        <v>31</v>
      </c>
      <c r="E41" s="128">
        <v>857000</v>
      </c>
      <c r="F41" s="128"/>
      <c r="G41" s="128">
        <f>E41+F41</f>
        <v>857000</v>
      </c>
    </row>
    <row r="42" spans="1:7" ht="25.5">
      <c r="A42" s="41" t="s">
        <v>104</v>
      </c>
      <c r="B42" s="140" t="s">
        <v>141</v>
      </c>
      <c r="C42" s="140" t="s">
        <v>183</v>
      </c>
      <c r="D42" s="140" t="s">
        <v>105</v>
      </c>
      <c r="E42" s="128">
        <f>E43</f>
        <v>320700</v>
      </c>
      <c r="F42" s="128">
        <f>F43</f>
        <v>0</v>
      </c>
      <c r="G42" s="128">
        <f>G43</f>
        <v>320700</v>
      </c>
    </row>
    <row r="43" spans="1:7" ht="25.5">
      <c r="A43" s="41" t="s">
        <v>106</v>
      </c>
      <c r="B43" s="140" t="s">
        <v>141</v>
      </c>
      <c r="C43" s="140" t="s">
        <v>183</v>
      </c>
      <c r="D43" s="140" t="s">
        <v>107</v>
      </c>
      <c r="E43" s="128">
        <v>320700</v>
      </c>
      <c r="F43" s="128"/>
      <c r="G43" s="128">
        <f>E43+F43</f>
        <v>320700</v>
      </c>
    </row>
    <row r="44" spans="1:7" ht="31.5">
      <c r="A44" s="95" t="s">
        <v>142</v>
      </c>
      <c r="B44" s="136" t="s">
        <v>143</v>
      </c>
      <c r="C44" s="136"/>
      <c r="D44" s="136"/>
      <c r="E44" s="126">
        <f>E45+E50</f>
        <v>55000</v>
      </c>
      <c r="F44" s="126">
        <f>F45+F50</f>
        <v>0</v>
      </c>
      <c r="G44" s="126">
        <f>G45+G50</f>
        <v>55000</v>
      </c>
    </row>
    <row r="45" spans="1:7" ht="25.5">
      <c r="A45" s="73" t="s">
        <v>144</v>
      </c>
      <c r="B45" s="137" t="s">
        <v>145</v>
      </c>
      <c r="C45" s="137"/>
      <c r="D45" s="137"/>
      <c r="E45" s="127">
        <f t="shared" ref="E45:G48" si="5">E46</f>
        <v>45000</v>
      </c>
      <c r="F45" s="127">
        <f t="shared" si="5"/>
        <v>0</v>
      </c>
      <c r="G45" s="127">
        <f t="shared" si="5"/>
        <v>45000</v>
      </c>
    </row>
    <row r="46" spans="1:7">
      <c r="A46" s="69" t="s">
        <v>200</v>
      </c>
      <c r="B46" s="137" t="s">
        <v>145</v>
      </c>
      <c r="C46" s="137" t="s">
        <v>196</v>
      </c>
      <c r="D46" s="137"/>
      <c r="E46" s="127">
        <f t="shared" si="5"/>
        <v>45000</v>
      </c>
      <c r="F46" s="127">
        <f t="shared" si="5"/>
        <v>0</v>
      </c>
      <c r="G46" s="127">
        <f t="shared" si="5"/>
        <v>45000</v>
      </c>
    </row>
    <row r="47" spans="1:7" ht="38.25">
      <c r="A47" s="41" t="s">
        <v>198</v>
      </c>
      <c r="B47" s="140" t="s">
        <v>145</v>
      </c>
      <c r="C47" s="140" t="s">
        <v>199</v>
      </c>
      <c r="D47" s="140"/>
      <c r="E47" s="128">
        <f t="shared" si="5"/>
        <v>45000</v>
      </c>
      <c r="F47" s="128">
        <f t="shared" si="5"/>
        <v>0</v>
      </c>
      <c r="G47" s="128">
        <f t="shared" si="5"/>
        <v>45000</v>
      </c>
    </row>
    <row r="48" spans="1:7" ht="25.5">
      <c r="A48" s="41" t="s">
        <v>104</v>
      </c>
      <c r="B48" s="140" t="s">
        <v>145</v>
      </c>
      <c r="C48" s="140" t="s">
        <v>199</v>
      </c>
      <c r="D48" s="140" t="s">
        <v>105</v>
      </c>
      <c r="E48" s="128">
        <f t="shared" si="5"/>
        <v>45000</v>
      </c>
      <c r="F48" s="128">
        <f t="shared" si="5"/>
        <v>0</v>
      </c>
      <c r="G48" s="128">
        <f t="shared" si="5"/>
        <v>45000</v>
      </c>
    </row>
    <row r="49" spans="1:7" ht="25.5">
      <c r="A49" s="41" t="s">
        <v>106</v>
      </c>
      <c r="B49" s="140" t="s">
        <v>145</v>
      </c>
      <c r="C49" s="140" t="s">
        <v>199</v>
      </c>
      <c r="D49" s="140" t="s">
        <v>107</v>
      </c>
      <c r="E49" s="128">
        <v>45000</v>
      </c>
      <c r="F49" s="128"/>
      <c r="G49" s="128">
        <f>E49+F49</f>
        <v>45000</v>
      </c>
    </row>
    <row r="50" spans="1:7" ht="25.5">
      <c r="A50" s="73" t="s">
        <v>219</v>
      </c>
      <c r="B50" s="137" t="s">
        <v>221</v>
      </c>
      <c r="C50" s="137"/>
      <c r="D50" s="137"/>
      <c r="E50" s="127">
        <f>E51+E55</f>
        <v>10000</v>
      </c>
      <c r="F50" s="127">
        <f>F51+F55</f>
        <v>0</v>
      </c>
      <c r="G50" s="127">
        <f>G51+G55</f>
        <v>10000</v>
      </c>
    </row>
    <row r="51" spans="1:7" ht="51">
      <c r="A51" s="73" t="s">
        <v>220</v>
      </c>
      <c r="B51" s="137" t="s">
        <v>221</v>
      </c>
      <c r="C51" s="137" t="s">
        <v>229</v>
      </c>
      <c r="D51" s="137"/>
      <c r="E51" s="127">
        <f t="shared" ref="E51:G53" si="6">E52</f>
        <v>5000</v>
      </c>
      <c r="F51" s="127">
        <f t="shared" si="6"/>
        <v>0</v>
      </c>
      <c r="G51" s="127">
        <f t="shared" si="6"/>
        <v>5000</v>
      </c>
    </row>
    <row r="52" spans="1:7" ht="63.75">
      <c r="A52" s="70" t="s">
        <v>228</v>
      </c>
      <c r="B52" s="138" t="s">
        <v>221</v>
      </c>
      <c r="C52" s="138" t="s">
        <v>230</v>
      </c>
      <c r="D52" s="140"/>
      <c r="E52" s="128">
        <f t="shared" si="6"/>
        <v>5000</v>
      </c>
      <c r="F52" s="128">
        <f t="shared" si="6"/>
        <v>0</v>
      </c>
      <c r="G52" s="128">
        <f t="shared" si="6"/>
        <v>5000</v>
      </c>
    </row>
    <row r="53" spans="1:7" ht="25.5">
      <c r="A53" s="41" t="s">
        <v>104</v>
      </c>
      <c r="B53" s="138" t="s">
        <v>221</v>
      </c>
      <c r="C53" s="138" t="s">
        <v>230</v>
      </c>
      <c r="D53" s="140" t="s">
        <v>105</v>
      </c>
      <c r="E53" s="128">
        <f t="shared" si="6"/>
        <v>5000</v>
      </c>
      <c r="F53" s="128">
        <f t="shared" si="6"/>
        <v>0</v>
      </c>
      <c r="G53" s="128">
        <f t="shared" si="6"/>
        <v>5000</v>
      </c>
    </row>
    <row r="54" spans="1:7" ht="25.5">
      <c r="A54" s="41" t="s">
        <v>106</v>
      </c>
      <c r="B54" s="138" t="s">
        <v>221</v>
      </c>
      <c r="C54" s="138" t="s">
        <v>230</v>
      </c>
      <c r="D54" s="140" t="s">
        <v>107</v>
      </c>
      <c r="E54" s="128">
        <v>5000</v>
      </c>
      <c r="F54" s="128"/>
      <c r="G54" s="128">
        <f>E54+F54</f>
        <v>5000</v>
      </c>
    </row>
    <row r="55" spans="1:7">
      <c r="A55" s="69" t="s">
        <v>200</v>
      </c>
      <c r="B55" s="137" t="s">
        <v>221</v>
      </c>
      <c r="C55" s="137" t="s">
        <v>196</v>
      </c>
      <c r="D55" s="137"/>
      <c r="E55" s="127">
        <f t="shared" ref="E55:G57" si="7">E56</f>
        <v>5000</v>
      </c>
      <c r="F55" s="127">
        <f t="shared" si="7"/>
        <v>0</v>
      </c>
      <c r="G55" s="127">
        <f t="shared" si="7"/>
        <v>5000</v>
      </c>
    </row>
    <row r="56" spans="1:7" ht="25.5">
      <c r="A56" s="71" t="s">
        <v>222</v>
      </c>
      <c r="B56" s="138" t="s">
        <v>221</v>
      </c>
      <c r="C56" s="138" t="s">
        <v>231</v>
      </c>
      <c r="D56" s="140"/>
      <c r="E56" s="128">
        <f t="shared" si="7"/>
        <v>5000</v>
      </c>
      <c r="F56" s="128">
        <f t="shared" si="7"/>
        <v>0</v>
      </c>
      <c r="G56" s="128">
        <f t="shared" si="7"/>
        <v>5000</v>
      </c>
    </row>
    <row r="57" spans="1:7" ht="25.5">
      <c r="A57" s="41" t="s">
        <v>104</v>
      </c>
      <c r="B57" s="138" t="s">
        <v>221</v>
      </c>
      <c r="C57" s="138" t="s">
        <v>231</v>
      </c>
      <c r="D57" s="140" t="s">
        <v>105</v>
      </c>
      <c r="E57" s="128">
        <f t="shared" si="7"/>
        <v>5000</v>
      </c>
      <c r="F57" s="128">
        <f t="shared" si="7"/>
        <v>0</v>
      </c>
      <c r="G57" s="128">
        <f t="shared" si="7"/>
        <v>5000</v>
      </c>
    </row>
    <row r="58" spans="1:7" ht="25.5">
      <c r="A58" s="41" t="s">
        <v>106</v>
      </c>
      <c r="B58" s="138" t="s">
        <v>221</v>
      </c>
      <c r="C58" s="138" t="s">
        <v>231</v>
      </c>
      <c r="D58" s="140" t="s">
        <v>107</v>
      </c>
      <c r="E58" s="128">
        <v>5000</v>
      </c>
      <c r="F58" s="128"/>
      <c r="G58" s="128">
        <f>E58+F58</f>
        <v>5000</v>
      </c>
    </row>
    <row r="59" spans="1:7" ht="15.75">
      <c r="A59" s="96" t="s">
        <v>146</v>
      </c>
      <c r="B59" s="136" t="s">
        <v>147</v>
      </c>
      <c r="C59" s="136"/>
      <c r="D59" s="136"/>
      <c r="E59" s="126">
        <f>E60+E67</f>
        <v>18400778.68</v>
      </c>
      <c r="F59" s="126">
        <f>F60+F67</f>
        <v>115000</v>
      </c>
      <c r="G59" s="126">
        <f>G60+G67</f>
        <v>18515778.68</v>
      </c>
    </row>
    <row r="60" spans="1:7">
      <c r="A60" s="47" t="s">
        <v>148</v>
      </c>
      <c r="B60" s="139" t="s">
        <v>149</v>
      </c>
      <c r="C60" s="139"/>
      <c r="D60" s="139"/>
      <c r="E60" s="129">
        <f>E61+E64</f>
        <v>17926481.68</v>
      </c>
      <c r="F60" s="129">
        <f>F61+F64</f>
        <v>115000</v>
      </c>
      <c r="G60" s="129">
        <f>G61+G64</f>
        <v>18041481.68</v>
      </c>
    </row>
    <row r="61" spans="1:7">
      <c r="A61" s="48" t="s">
        <v>209</v>
      </c>
      <c r="B61" s="140" t="s">
        <v>149</v>
      </c>
      <c r="C61" s="140" t="s">
        <v>210</v>
      </c>
      <c r="D61" s="140"/>
      <c r="E61" s="128">
        <f t="shared" ref="E61:G62" si="8">E62</f>
        <v>942800</v>
      </c>
      <c r="F61" s="128">
        <f t="shared" si="8"/>
        <v>115000</v>
      </c>
      <c r="G61" s="128">
        <f t="shared" si="8"/>
        <v>1057800</v>
      </c>
    </row>
    <row r="62" spans="1:7" ht="25.5">
      <c r="A62" s="41" t="s">
        <v>104</v>
      </c>
      <c r="B62" s="140" t="s">
        <v>149</v>
      </c>
      <c r="C62" s="140" t="s">
        <v>210</v>
      </c>
      <c r="D62" s="140" t="s">
        <v>105</v>
      </c>
      <c r="E62" s="128">
        <f t="shared" si="8"/>
        <v>942800</v>
      </c>
      <c r="F62" s="128">
        <f t="shared" si="8"/>
        <v>115000</v>
      </c>
      <c r="G62" s="128">
        <f t="shared" si="8"/>
        <v>1057800</v>
      </c>
    </row>
    <row r="63" spans="1:7" ht="25.5">
      <c r="A63" s="41" t="s">
        <v>106</v>
      </c>
      <c r="B63" s="140" t="s">
        <v>149</v>
      </c>
      <c r="C63" s="140" t="s">
        <v>210</v>
      </c>
      <c r="D63" s="138" t="s">
        <v>107</v>
      </c>
      <c r="E63" s="128">
        <v>942800</v>
      </c>
      <c r="F63" s="128">
        <v>115000</v>
      </c>
      <c r="G63" s="128">
        <f>E63+F63</f>
        <v>1057800</v>
      </c>
    </row>
    <row r="64" spans="1:7" ht="25.5">
      <c r="A64" s="71" t="s">
        <v>281</v>
      </c>
      <c r="B64" s="140" t="s">
        <v>149</v>
      </c>
      <c r="C64" s="138" t="s">
        <v>282</v>
      </c>
      <c r="D64" s="140"/>
      <c r="E64" s="128">
        <f t="shared" ref="E64:G65" si="9">E65</f>
        <v>16983681.68</v>
      </c>
      <c r="F64" s="128">
        <f t="shared" si="9"/>
        <v>0</v>
      </c>
      <c r="G64" s="128">
        <f t="shared" si="9"/>
        <v>16983681.68</v>
      </c>
    </row>
    <row r="65" spans="1:7" ht="25.5">
      <c r="A65" s="41" t="s">
        <v>104</v>
      </c>
      <c r="B65" s="140" t="s">
        <v>149</v>
      </c>
      <c r="C65" s="138" t="s">
        <v>282</v>
      </c>
      <c r="D65" s="140" t="s">
        <v>105</v>
      </c>
      <c r="E65" s="128">
        <f t="shared" si="9"/>
        <v>16983681.68</v>
      </c>
      <c r="F65" s="128">
        <f t="shared" si="9"/>
        <v>0</v>
      </c>
      <c r="G65" s="128">
        <f t="shared" si="9"/>
        <v>16983681.68</v>
      </c>
    </row>
    <row r="66" spans="1:7" ht="25.5">
      <c r="A66" s="41" t="s">
        <v>106</v>
      </c>
      <c r="B66" s="140" t="s">
        <v>149</v>
      </c>
      <c r="C66" s="138" t="s">
        <v>282</v>
      </c>
      <c r="D66" s="138" t="s">
        <v>107</v>
      </c>
      <c r="E66" s="150">
        <v>16983681.68</v>
      </c>
      <c r="F66" s="150"/>
      <c r="G66" s="128">
        <f>E66+F66</f>
        <v>16983681.68</v>
      </c>
    </row>
    <row r="67" spans="1:7">
      <c r="A67" s="47" t="s">
        <v>150</v>
      </c>
      <c r="B67" s="139" t="s">
        <v>151</v>
      </c>
      <c r="C67" s="139"/>
      <c r="D67" s="139"/>
      <c r="E67" s="129">
        <f>E68+E72+E79</f>
        <v>474297</v>
      </c>
      <c r="F67" s="129">
        <f>F68+F72+F79</f>
        <v>0</v>
      </c>
      <c r="G67" s="129">
        <f>G68+G72+G79</f>
        <v>474297</v>
      </c>
    </row>
    <row r="68" spans="1:7" ht="38.25">
      <c r="A68" s="69" t="s">
        <v>256</v>
      </c>
      <c r="B68" s="139" t="s">
        <v>151</v>
      </c>
      <c r="C68" s="139" t="s">
        <v>207</v>
      </c>
      <c r="D68" s="139"/>
      <c r="E68" s="129">
        <f t="shared" ref="E68:G70" si="10">E69</f>
        <v>300000</v>
      </c>
      <c r="F68" s="129">
        <f t="shared" si="10"/>
        <v>0</v>
      </c>
      <c r="G68" s="129">
        <f t="shared" si="10"/>
        <v>300000</v>
      </c>
    </row>
    <row r="69" spans="1:7" ht="51">
      <c r="A69" s="70" t="s">
        <v>257</v>
      </c>
      <c r="B69" s="140" t="s">
        <v>151</v>
      </c>
      <c r="C69" s="140" t="s">
        <v>208</v>
      </c>
      <c r="D69" s="140"/>
      <c r="E69" s="128">
        <f t="shared" si="10"/>
        <v>300000</v>
      </c>
      <c r="F69" s="128">
        <f t="shared" si="10"/>
        <v>0</v>
      </c>
      <c r="G69" s="128">
        <f t="shared" si="10"/>
        <v>300000</v>
      </c>
    </row>
    <row r="70" spans="1:7" ht="25.5">
      <c r="A70" s="41" t="s">
        <v>104</v>
      </c>
      <c r="B70" s="140" t="s">
        <v>151</v>
      </c>
      <c r="C70" s="140" t="s">
        <v>208</v>
      </c>
      <c r="D70" s="140" t="s">
        <v>105</v>
      </c>
      <c r="E70" s="128">
        <f t="shared" si="10"/>
        <v>300000</v>
      </c>
      <c r="F70" s="128">
        <f t="shared" si="10"/>
        <v>0</v>
      </c>
      <c r="G70" s="128">
        <f t="shared" si="10"/>
        <v>300000</v>
      </c>
    </row>
    <row r="71" spans="1:7" ht="25.5">
      <c r="A71" s="41" t="s">
        <v>106</v>
      </c>
      <c r="B71" s="140" t="s">
        <v>151</v>
      </c>
      <c r="C71" s="140" t="s">
        <v>208</v>
      </c>
      <c r="D71" s="140" t="s">
        <v>107</v>
      </c>
      <c r="E71" s="128">
        <v>300000</v>
      </c>
      <c r="F71" s="128"/>
      <c r="G71" s="128">
        <f>E71+F71</f>
        <v>300000</v>
      </c>
    </row>
    <row r="72" spans="1:7" ht="25.5">
      <c r="A72" s="152" t="s">
        <v>287</v>
      </c>
      <c r="B72" s="153" t="s">
        <v>151</v>
      </c>
      <c r="C72" s="157" t="s">
        <v>236</v>
      </c>
      <c r="D72" s="153"/>
      <c r="E72" s="132">
        <f>E73+E76</f>
        <v>129297</v>
      </c>
      <c r="F72" s="132">
        <f>F73+F76</f>
        <v>0</v>
      </c>
      <c r="G72" s="132">
        <f>G73+G76</f>
        <v>129297</v>
      </c>
    </row>
    <row r="73" spans="1:7" ht="76.5">
      <c r="A73" s="154" t="s">
        <v>279</v>
      </c>
      <c r="B73" s="155" t="s">
        <v>151</v>
      </c>
      <c r="C73" s="143" t="s">
        <v>238</v>
      </c>
      <c r="D73" s="155"/>
      <c r="E73" s="133">
        <f t="shared" ref="E73:G74" si="11">E74</f>
        <v>57512</v>
      </c>
      <c r="F73" s="133">
        <f t="shared" si="11"/>
        <v>0</v>
      </c>
      <c r="G73" s="133">
        <f t="shared" si="11"/>
        <v>57512</v>
      </c>
    </row>
    <row r="74" spans="1:7" ht="25.5">
      <c r="A74" s="41" t="s">
        <v>104</v>
      </c>
      <c r="B74" s="140" t="s">
        <v>151</v>
      </c>
      <c r="C74" s="143" t="s">
        <v>238</v>
      </c>
      <c r="D74" s="140" t="s">
        <v>105</v>
      </c>
      <c r="E74" s="128">
        <f t="shared" si="11"/>
        <v>57512</v>
      </c>
      <c r="F74" s="128">
        <f t="shared" si="11"/>
        <v>0</v>
      </c>
      <c r="G74" s="128">
        <f t="shared" si="11"/>
        <v>57512</v>
      </c>
    </row>
    <row r="75" spans="1:7" ht="25.5">
      <c r="A75" s="41" t="s">
        <v>106</v>
      </c>
      <c r="B75" s="140" t="s">
        <v>151</v>
      </c>
      <c r="C75" s="143" t="s">
        <v>238</v>
      </c>
      <c r="D75" s="140" t="s">
        <v>107</v>
      </c>
      <c r="E75" s="128">
        <v>57512</v>
      </c>
      <c r="F75" s="128"/>
      <c r="G75" s="128">
        <f>E75+F75</f>
        <v>57512</v>
      </c>
    </row>
    <row r="76" spans="1:7" ht="127.5">
      <c r="A76" s="123" t="s">
        <v>278</v>
      </c>
      <c r="B76" s="158" t="s">
        <v>151</v>
      </c>
      <c r="C76" s="143" t="s">
        <v>280</v>
      </c>
      <c r="D76" s="159"/>
      <c r="E76" s="133">
        <f t="shared" ref="E76:G77" si="12">E77</f>
        <v>71785</v>
      </c>
      <c r="F76" s="133">
        <f t="shared" si="12"/>
        <v>0</v>
      </c>
      <c r="G76" s="133">
        <f t="shared" si="12"/>
        <v>71785</v>
      </c>
    </row>
    <row r="77" spans="1:7" ht="25.5">
      <c r="A77" s="41" t="s">
        <v>104</v>
      </c>
      <c r="B77" s="140" t="s">
        <v>151</v>
      </c>
      <c r="C77" s="143" t="s">
        <v>280</v>
      </c>
      <c r="D77" s="140" t="s">
        <v>105</v>
      </c>
      <c r="E77" s="128">
        <f t="shared" si="12"/>
        <v>71785</v>
      </c>
      <c r="F77" s="128">
        <f t="shared" si="12"/>
        <v>0</v>
      </c>
      <c r="G77" s="128">
        <f t="shared" si="12"/>
        <v>71785</v>
      </c>
    </row>
    <row r="78" spans="1:7" ht="25.5">
      <c r="A78" s="41" t="s">
        <v>106</v>
      </c>
      <c r="B78" s="140" t="s">
        <v>151</v>
      </c>
      <c r="C78" s="143" t="s">
        <v>280</v>
      </c>
      <c r="D78" s="140" t="s">
        <v>107</v>
      </c>
      <c r="E78" s="125">
        <v>71785</v>
      </c>
      <c r="F78" s="125"/>
      <c r="G78" s="128">
        <f>E78+F78</f>
        <v>71785</v>
      </c>
    </row>
    <row r="79" spans="1:7">
      <c r="A79" s="69" t="s">
        <v>200</v>
      </c>
      <c r="B79" s="137" t="s">
        <v>151</v>
      </c>
      <c r="C79" s="137" t="s">
        <v>196</v>
      </c>
      <c r="D79" s="137"/>
      <c r="E79" s="127">
        <f t="shared" ref="E79:G81" si="13">E80</f>
        <v>45000</v>
      </c>
      <c r="F79" s="127">
        <f t="shared" si="13"/>
        <v>0</v>
      </c>
      <c r="G79" s="127">
        <f t="shared" si="13"/>
        <v>45000</v>
      </c>
    </row>
    <row r="80" spans="1:7" ht="25.5">
      <c r="A80" s="41" t="s">
        <v>195</v>
      </c>
      <c r="B80" s="140" t="s">
        <v>151</v>
      </c>
      <c r="C80" s="140" t="s">
        <v>197</v>
      </c>
      <c r="D80" s="140"/>
      <c r="E80" s="128">
        <f t="shared" si="13"/>
        <v>45000</v>
      </c>
      <c r="F80" s="128">
        <f t="shared" si="13"/>
        <v>0</v>
      </c>
      <c r="G80" s="128">
        <f t="shared" si="13"/>
        <v>45000</v>
      </c>
    </row>
    <row r="81" spans="1:7">
      <c r="A81" s="41" t="s">
        <v>110</v>
      </c>
      <c r="B81" s="140" t="s">
        <v>151</v>
      </c>
      <c r="C81" s="140" t="s">
        <v>197</v>
      </c>
      <c r="D81" s="140" t="s">
        <v>109</v>
      </c>
      <c r="E81" s="128">
        <f t="shared" si="13"/>
        <v>45000</v>
      </c>
      <c r="F81" s="128">
        <f t="shared" si="13"/>
        <v>0</v>
      </c>
      <c r="G81" s="128">
        <f t="shared" si="13"/>
        <v>45000</v>
      </c>
    </row>
    <row r="82" spans="1:7" ht="38.25">
      <c r="A82" s="41" t="s">
        <v>111</v>
      </c>
      <c r="B82" s="140" t="s">
        <v>151</v>
      </c>
      <c r="C82" s="140" t="s">
        <v>197</v>
      </c>
      <c r="D82" s="140" t="s">
        <v>112</v>
      </c>
      <c r="E82" s="128">
        <v>45000</v>
      </c>
      <c r="F82" s="128"/>
      <c r="G82" s="128">
        <f>E82+F82</f>
        <v>45000</v>
      </c>
    </row>
    <row r="83" spans="1:7" ht="15.75">
      <c r="A83" s="96" t="s">
        <v>152</v>
      </c>
      <c r="B83" s="136" t="s">
        <v>153</v>
      </c>
      <c r="C83" s="136"/>
      <c r="D83" s="136"/>
      <c r="E83" s="126">
        <f>E84+E89+E102</f>
        <v>52487951.68</v>
      </c>
      <c r="F83" s="126">
        <f>F84+F89+F102</f>
        <v>1975000</v>
      </c>
      <c r="G83" s="126">
        <f>G84+G89+G102</f>
        <v>54462951.68</v>
      </c>
    </row>
    <row r="84" spans="1:7">
      <c r="A84" s="47" t="s">
        <v>154</v>
      </c>
      <c r="B84" s="139" t="s">
        <v>155</v>
      </c>
      <c r="C84" s="139"/>
      <c r="D84" s="139"/>
      <c r="E84" s="129">
        <f t="shared" ref="E84:G87" si="14">E85</f>
        <v>880000</v>
      </c>
      <c r="F84" s="129">
        <f t="shared" si="14"/>
        <v>0</v>
      </c>
      <c r="G84" s="129">
        <f t="shared" si="14"/>
        <v>880000</v>
      </c>
    </row>
    <row r="85" spans="1:7" ht="51">
      <c r="A85" s="116" t="s">
        <v>268</v>
      </c>
      <c r="B85" s="139" t="s">
        <v>155</v>
      </c>
      <c r="C85" s="139" t="s">
        <v>205</v>
      </c>
      <c r="D85" s="139"/>
      <c r="E85" s="129">
        <f t="shared" si="14"/>
        <v>880000</v>
      </c>
      <c r="F85" s="129">
        <f t="shared" si="14"/>
        <v>0</v>
      </c>
      <c r="G85" s="129">
        <f t="shared" si="14"/>
        <v>880000</v>
      </c>
    </row>
    <row r="86" spans="1:7">
      <c r="A86" s="48" t="s">
        <v>185</v>
      </c>
      <c r="B86" s="140" t="s">
        <v>155</v>
      </c>
      <c r="C86" s="140" t="s">
        <v>206</v>
      </c>
      <c r="D86" s="140"/>
      <c r="E86" s="128">
        <f t="shared" si="14"/>
        <v>880000</v>
      </c>
      <c r="F86" s="128">
        <f t="shared" si="14"/>
        <v>0</v>
      </c>
      <c r="G86" s="128">
        <f t="shared" si="14"/>
        <v>880000</v>
      </c>
    </row>
    <row r="87" spans="1:7">
      <c r="A87" s="41" t="s">
        <v>113</v>
      </c>
      <c r="B87" s="140" t="s">
        <v>155</v>
      </c>
      <c r="C87" s="140" t="s">
        <v>206</v>
      </c>
      <c r="D87" s="140" t="s">
        <v>114</v>
      </c>
      <c r="E87" s="128">
        <f t="shared" si="14"/>
        <v>880000</v>
      </c>
      <c r="F87" s="128">
        <f t="shared" si="14"/>
        <v>0</v>
      </c>
      <c r="G87" s="128">
        <f t="shared" si="14"/>
        <v>880000</v>
      </c>
    </row>
    <row r="88" spans="1:7">
      <c r="A88" s="71" t="s">
        <v>115</v>
      </c>
      <c r="B88" s="140" t="s">
        <v>155</v>
      </c>
      <c r="C88" s="140" t="s">
        <v>206</v>
      </c>
      <c r="D88" s="140" t="s">
        <v>116</v>
      </c>
      <c r="E88" s="128">
        <v>880000</v>
      </c>
      <c r="F88" s="128"/>
      <c r="G88" s="128">
        <f>E88+F88</f>
        <v>880000</v>
      </c>
    </row>
    <row r="89" spans="1:7">
      <c r="A89" s="47" t="s">
        <v>156</v>
      </c>
      <c r="B89" s="139" t="s">
        <v>157</v>
      </c>
      <c r="C89" s="139"/>
      <c r="D89" s="139"/>
      <c r="E89" s="132">
        <f>E90+E94+E98</f>
        <v>10238998</v>
      </c>
      <c r="F89" s="132">
        <f>F90+F94+F98</f>
        <v>0</v>
      </c>
      <c r="G89" s="132">
        <f>G90+G94+G98</f>
        <v>10238998</v>
      </c>
    </row>
    <row r="90" spans="1:7" ht="25.5">
      <c r="A90" s="116" t="s">
        <v>270</v>
      </c>
      <c r="B90" s="137" t="s">
        <v>157</v>
      </c>
      <c r="C90" s="137" t="s">
        <v>186</v>
      </c>
      <c r="D90" s="137"/>
      <c r="E90" s="127">
        <f t="shared" ref="E90:G92" si="15">E91</f>
        <v>100000</v>
      </c>
      <c r="F90" s="127">
        <f t="shared" si="15"/>
        <v>0</v>
      </c>
      <c r="G90" s="127">
        <f t="shared" si="15"/>
        <v>100000</v>
      </c>
    </row>
    <row r="91" spans="1:7" ht="51">
      <c r="A91" s="70" t="s">
        <v>243</v>
      </c>
      <c r="B91" s="140" t="s">
        <v>157</v>
      </c>
      <c r="C91" s="138" t="s">
        <v>244</v>
      </c>
      <c r="D91" s="140"/>
      <c r="E91" s="128">
        <f t="shared" si="15"/>
        <v>100000</v>
      </c>
      <c r="F91" s="128">
        <f t="shared" si="15"/>
        <v>0</v>
      </c>
      <c r="G91" s="128">
        <f t="shared" si="15"/>
        <v>100000</v>
      </c>
    </row>
    <row r="92" spans="1:7" ht="25.5">
      <c r="A92" s="41" t="s">
        <v>104</v>
      </c>
      <c r="B92" s="140" t="s">
        <v>157</v>
      </c>
      <c r="C92" s="138" t="s">
        <v>244</v>
      </c>
      <c r="D92" s="140" t="s">
        <v>105</v>
      </c>
      <c r="E92" s="128">
        <f t="shared" si="15"/>
        <v>100000</v>
      </c>
      <c r="F92" s="128">
        <f t="shared" si="15"/>
        <v>0</v>
      </c>
      <c r="G92" s="128">
        <f t="shared" si="15"/>
        <v>100000</v>
      </c>
    </row>
    <row r="93" spans="1:7" ht="25.5">
      <c r="A93" s="41" t="s">
        <v>106</v>
      </c>
      <c r="B93" s="140" t="s">
        <v>157</v>
      </c>
      <c r="C93" s="138" t="s">
        <v>244</v>
      </c>
      <c r="D93" s="140" t="s">
        <v>107</v>
      </c>
      <c r="E93" s="131">
        <v>100000</v>
      </c>
      <c r="F93" s="131"/>
      <c r="G93" s="128">
        <f>E93+F93</f>
        <v>100000</v>
      </c>
    </row>
    <row r="94" spans="1:7" ht="38.25">
      <c r="A94" s="116" t="s">
        <v>272</v>
      </c>
      <c r="B94" s="137" t="s">
        <v>157</v>
      </c>
      <c r="C94" s="153" t="s">
        <v>232</v>
      </c>
      <c r="D94" s="153"/>
      <c r="E94" s="127">
        <f t="shared" ref="E94:G96" si="16">E95</f>
        <v>150000</v>
      </c>
      <c r="F94" s="127">
        <f t="shared" si="16"/>
        <v>0</v>
      </c>
      <c r="G94" s="127">
        <f t="shared" si="16"/>
        <v>150000</v>
      </c>
    </row>
    <row r="95" spans="1:7" ht="25.5">
      <c r="A95" s="70" t="s">
        <v>223</v>
      </c>
      <c r="B95" s="138" t="s">
        <v>157</v>
      </c>
      <c r="C95" s="155" t="s">
        <v>233</v>
      </c>
      <c r="D95" s="155"/>
      <c r="E95" s="128">
        <f t="shared" si="16"/>
        <v>150000</v>
      </c>
      <c r="F95" s="128">
        <f t="shared" si="16"/>
        <v>0</v>
      </c>
      <c r="G95" s="128">
        <f t="shared" si="16"/>
        <v>150000</v>
      </c>
    </row>
    <row r="96" spans="1:7" ht="25.5">
      <c r="A96" s="71" t="s">
        <v>104</v>
      </c>
      <c r="B96" s="138" t="s">
        <v>157</v>
      </c>
      <c r="C96" s="155" t="s">
        <v>233</v>
      </c>
      <c r="D96" s="155" t="s">
        <v>105</v>
      </c>
      <c r="E96" s="128">
        <f t="shared" si="16"/>
        <v>150000</v>
      </c>
      <c r="F96" s="128">
        <f t="shared" si="16"/>
        <v>0</v>
      </c>
      <c r="G96" s="128">
        <f t="shared" si="16"/>
        <v>150000</v>
      </c>
    </row>
    <row r="97" spans="1:7" ht="25.5">
      <c r="A97" s="71" t="s">
        <v>106</v>
      </c>
      <c r="B97" s="138" t="s">
        <v>157</v>
      </c>
      <c r="C97" s="155" t="s">
        <v>233</v>
      </c>
      <c r="D97" s="155" t="s">
        <v>107</v>
      </c>
      <c r="E97" s="128">
        <v>150000</v>
      </c>
      <c r="F97" s="128"/>
      <c r="G97" s="128">
        <f>E97+F97</f>
        <v>150000</v>
      </c>
    </row>
    <row r="98" spans="1:7" ht="51">
      <c r="A98" s="160" t="s">
        <v>271</v>
      </c>
      <c r="B98" s="138" t="s">
        <v>157</v>
      </c>
      <c r="C98" s="153" t="s">
        <v>234</v>
      </c>
      <c r="D98" s="153"/>
      <c r="E98" s="127">
        <f t="shared" ref="E98:G100" si="17">E99</f>
        <v>9988998</v>
      </c>
      <c r="F98" s="127">
        <f t="shared" si="17"/>
        <v>0</v>
      </c>
      <c r="G98" s="127">
        <f t="shared" si="17"/>
        <v>9988998</v>
      </c>
    </row>
    <row r="99" spans="1:7" ht="25.5">
      <c r="A99" s="154" t="s">
        <v>245</v>
      </c>
      <c r="B99" s="138"/>
      <c r="C99" s="155" t="s">
        <v>246</v>
      </c>
      <c r="D99" s="153"/>
      <c r="E99" s="127">
        <f t="shared" si="17"/>
        <v>9988998</v>
      </c>
      <c r="F99" s="127">
        <f t="shared" si="17"/>
        <v>0</v>
      </c>
      <c r="G99" s="127">
        <f t="shared" si="17"/>
        <v>9988998</v>
      </c>
    </row>
    <row r="100" spans="1:7" ht="25.5">
      <c r="A100" s="71" t="s">
        <v>104</v>
      </c>
      <c r="B100" s="138" t="s">
        <v>157</v>
      </c>
      <c r="C100" s="155" t="s">
        <v>246</v>
      </c>
      <c r="D100" s="138" t="s">
        <v>105</v>
      </c>
      <c r="E100" s="128">
        <f t="shared" si="17"/>
        <v>9988998</v>
      </c>
      <c r="F100" s="128">
        <f t="shared" si="17"/>
        <v>0</v>
      </c>
      <c r="G100" s="128">
        <f t="shared" si="17"/>
        <v>9988998</v>
      </c>
    </row>
    <row r="101" spans="1:7" ht="25.5">
      <c r="A101" s="71" t="s">
        <v>106</v>
      </c>
      <c r="B101" s="138" t="s">
        <v>157</v>
      </c>
      <c r="C101" s="155" t="s">
        <v>246</v>
      </c>
      <c r="D101" s="138" t="s">
        <v>107</v>
      </c>
      <c r="E101" s="125">
        <v>9988998</v>
      </c>
      <c r="F101" s="125"/>
      <c r="G101" s="128">
        <f>E101+F101</f>
        <v>9988998</v>
      </c>
    </row>
    <row r="102" spans="1:7">
      <c r="A102" s="73" t="s">
        <v>158</v>
      </c>
      <c r="B102" s="137" t="s">
        <v>159</v>
      </c>
      <c r="C102" s="144"/>
      <c r="D102" s="144"/>
      <c r="E102" s="127">
        <f>E103+E112+E119</f>
        <v>41368953.68</v>
      </c>
      <c r="F102" s="127">
        <f>F103+F112+F119</f>
        <v>1975000</v>
      </c>
      <c r="G102" s="127">
        <f>G103+G112+G119</f>
        <v>43343953.68</v>
      </c>
    </row>
    <row r="103" spans="1:7" ht="38.25">
      <c r="A103" s="116" t="s">
        <v>269</v>
      </c>
      <c r="B103" s="137" t="s">
        <v>159</v>
      </c>
      <c r="C103" s="137" t="s">
        <v>202</v>
      </c>
      <c r="D103" s="144"/>
      <c r="E103" s="127">
        <f>E104+E107</f>
        <v>33193457.609999999</v>
      </c>
      <c r="F103" s="127">
        <f>F104+F107</f>
        <v>1975000</v>
      </c>
      <c r="G103" s="127">
        <f>G104+G107</f>
        <v>35168457.609999999</v>
      </c>
    </row>
    <row r="104" spans="1:7">
      <c r="A104" s="41" t="s">
        <v>187</v>
      </c>
      <c r="B104" s="140" t="s">
        <v>159</v>
      </c>
      <c r="C104" s="140" t="s">
        <v>203</v>
      </c>
      <c r="D104" s="145"/>
      <c r="E104" s="128">
        <f t="shared" ref="E104:G105" si="18">E105</f>
        <v>3000000</v>
      </c>
      <c r="F104" s="128">
        <f t="shared" si="18"/>
        <v>0</v>
      </c>
      <c r="G104" s="128">
        <f t="shared" si="18"/>
        <v>3000000</v>
      </c>
    </row>
    <row r="105" spans="1:7" ht="25.5">
      <c r="A105" s="41" t="s">
        <v>104</v>
      </c>
      <c r="B105" s="140" t="s">
        <v>159</v>
      </c>
      <c r="C105" s="140" t="s">
        <v>203</v>
      </c>
      <c r="D105" s="145">
        <v>200</v>
      </c>
      <c r="E105" s="128">
        <f t="shared" si="18"/>
        <v>3000000</v>
      </c>
      <c r="F105" s="128">
        <f t="shared" si="18"/>
        <v>0</v>
      </c>
      <c r="G105" s="128">
        <f t="shared" si="18"/>
        <v>3000000</v>
      </c>
    </row>
    <row r="106" spans="1:7" ht="25.5">
      <c r="A106" s="41" t="s">
        <v>106</v>
      </c>
      <c r="B106" s="140" t="s">
        <v>159</v>
      </c>
      <c r="C106" s="140" t="s">
        <v>203</v>
      </c>
      <c r="D106" s="145">
        <v>240</v>
      </c>
      <c r="E106" s="151">
        <v>3000000</v>
      </c>
      <c r="F106" s="151"/>
      <c r="G106" s="128">
        <f>E106+F106</f>
        <v>3000000</v>
      </c>
    </row>
    <row r="107" spans="1:7" ht="25.5">
      <c r="A107" s="41" t="s">
        <v>188</v>
      </c>
      <c r="B107" s="140" t="s">
        <v>159</v>
      </c>
      <c r="C107" s="140" t="s">
        <v>204</v>
      </c>
      <c r="D107" s="145"/>
      <c r="E107" s="128">
        <f>E108+E110</f>
        <v>30193457.609999999</v>
      </c>
      <c r="F107" s="128">
        <f>F108+F110</f>
        <v>1975000</v>
      </c>
      <c r="G107" s="128">
        <f>G108+G110</f>
        <v>32168457.609999999</v>
      </c>
    </row>
    <row r="108" spans="1:7" ht="25.5">
      <c r="A108" s="41" t="s">
        <v>104</v>
      </c>
      <c r="B108" s="140" t="s">
        <v>159</v>
      </c>
      <c r="C108" s="140" t="s">
        <v>204</v>
      </c>
      <c r="D108" s="145">
        <v>200</v>
      </c>
      <c r="E108" s="128">
        <f>E109</f>
        <v>193457.61</v>
      </c>
      <c r="F108" s="128">
        <f>F109</f>
        <v>0</v>
      </c>
      <c r="G108" s="128">
        <f>G109</f>
        <v>193457.61</v>
      </c>
    </row>
    <row r="109" spans="1:7" ht="25.5">
      <c r="A109" s="41" t="s">
        <v>106</v>
      </c>
      <c r="B109" s="140" t="s">
        <v>159</v>
      </c>
      <c r="C109" s="140" t="s">
        <v>204</v>
      </c>
      <c r="D109" s="145">
        <v>240</v>
      </c>
      <c r="E109" s="131">
        <v>193457.61</v>
      </c>
      <c r="F109" s="131"/>
      <c r="G109" s="128">
        <f>E109+F109</f>
        <v>193457.61</v>
      </c>
    </row>
    <row r="110" spans="1:7" ht="25.5">
      <c r="A110" s="41" t="s">
        <v>117</v>
      </c>
      <c r="B110" s="140" t="s">
        <v>159</v>
      </c>
      <c r="C110" s="140" t="s">
        <v>204</v>
      </c>
      <c r="D110" s="145">
        <v>600</v>
      </c>
      <c r="E110" s="128">
        <f>E111</f>
        <v>30000000</v>
      </c>
      <c r="F110" s="128">
        <f>F111</f>
        <v>1975000</v>
      </c>
      <c r="G110" s="128">
        <f>G111</f>
        <v>31975000</v>
      </c>
    </row>
    <row r="111" spans="1:7" ht="51">
      <c r="A111" s="41" t="s">
        <v>118</v>
      </c>
      <c r="B111" s="140" t="s">
        <v>159</v>
      </c>
      <c r="C111" s="140" t="s">
        <v>204</v>
      </c>
      <c r="D111" s="145">
        <v>621</v>
      </c>
      <c r="E111" s="131">
        <v>30000000</v>
      </c>
      <c r="F111" s="131">
        <v>1975000</v>
      </c>
      <c r="G111" s="128">
        <f>E111+F111</f>
        <v>31975000</v>
      </c>
    </row>
    <row r="112" spans="1:7" ht="38.25">
      <c r="A112" s="116" t="s">
        <v>285</v>
      </c>
      <c r="B112" s="137" t="s">
        <v>159</v>
      </c>
      <c r="C112" s="146" t="s">
        <v>249</v>
      </c>
      <c r="D112" s="147"/>
      <c r="E112" s="134">
        <f>E113+E116</f>
        <v>7675496.0699999994</v>
      </c>
      <c r="F112" s="134">
        <f>F113+F116</f>
        <v>0</v>
      </c>
      <c r="G112" s="134">
        <f>G113+G116</f>
        <v>7675496.0699999994</v>
      </c>
    </row>
    <row r="113" spans="1:7" ht="38.25">
      <c r="A113" s="163" t="s">
        <v>290</v>
      </c>
      <c r="B113" s="140" t="s">
        <v>159</v>
      </c>
      <c r="C113" s="141" t="s">
        <v>291</v>
      </c>
      <c r="D113" s="148"/>
      <c r="E113" s="131">
        <f t="shared" ref="E113:G114" si="19">E114</f>
        <v>6823041.4699999997</v>
      </c>
      <c r="F113" s="131">
        <f t="shared" si="19"/>
        <v>0</v>
      </c>
      <c r="G113" s="131">
        <f t="shared" si="19"/>
        <v>6823041.4699999997</v>
      </c>
    </row>
    <row r="114" spans="1:7" ht="25.5">
      <c r="A114" s="41" t="s">
        <v>104</v>
      </c>
      <c r="B114" s="140" t="s">
        <v>159</v>
      </c>
      <c r="C114" s="141" t="s">
        <v>291</v>
      </c>
      <c r="D114" s="148">
        <v>200</v>
      </c>
      <c r="E114" s="131">
        <f t="shared" si="19"/>
        <v>6823041.4699999997</v>
      </c>
      <c r="F114" s="131">
        <f t="shared" si="19"/>
        <v>0</v>
      </c>
      <c r="G114" s="131">
        <f t="shared" si="19"/>
        <v>6823041.4699999997</v>
      </c>
    </row>
    <row r="115" spans="1:7" ht="25.5">
      <c r="A115" s="41" t="s">
        <v>106</v>
      </c>
      <c r="B115" s="140" t="s">
        <v>159</v>
      </c>
      <c r="C115" s="141" t="s">
        <v>291</v>
      </c>
      <c r="D115" s="148">
        <v>240</v>
      </c>
      <c r="E115" s="125">
        <v>6823041.4699999997</v>
      </c>
      <c r="F115" s="125"/>
      <c r="G115" s="128">
        <f>E115+F115</f>
        <v>6823041.4699999997</v>
      </c>
    </row>
    <row r="116" spans="1:7" ht="25.5">
      <c r="A116" s="71" t="s">
        <v>292</v>
      </c>
      <c r="B116" s="140" t="s">
        <v>159</v>
      </c>
      <c r="C116" s="141" t="s">
        <v>254</v>
      </c>
      <c r="D116" s="148"/>
      <c r="E116" s="131">
        <f t="shared" ref="E116:G117" si="20">E117</f>
        <v>852454.6</v>
      </c>
      <c r="F116" s="131">
        <f t="shared" si="20"/>
        <v>0</v>
      </c>
      <c r="G116" s="131">
        <f t="shared" si="20"/>
        <v>852454.6</v>
      </c>
    </row>
    <row r="117" spans="1:7" ht="25.5">
      <c r="A117" s="41" t="s">
        <v>104</v>
      </c>
      <c r="B117" s="140" t="s">
        <v>159</v>
      </c>
      <c r="C117" s="141" t="s">
        <v>254</v>
      </c>
      <c r="D117" s="148">
        <v>200</v>
      </c>
      <c r="E117" s="131">
        <f t="shared" si="20"/>
        <v>852454.6</v>
      </c>
      <c r="F117" s="131">
        <f t="shared" si="20"/>
        <v>0</v>
      </c>
      <c r="G117" s="131">
        <f t="shared" si="20"/>
        <v>852454.6</v>
      </c>
    </row>
    <row r="118" spans="1:7" ht="25.5">
      <c r="A118" s="41" t="s">
        <v>106</v>
      </c>
      <c r="B118" s="140" t="s">
        <v>159</v>
      </c>
      <c r="C118" s="141" t="s">
        <v>254</v>
      </c>
      <c r="D118" s="148">
        <v>240</v>
      </c>
      <c r="E118" s="124">
        <v>852454.6</v>
      </c>
      <c r="F118" s="124"/>
      <c r="G118" s="128">
        <f>E118+F118</f>
        <v>852454.6</v>
      </c>
    </row>
    <row r="119" spans="1:7" ht="38.25">
      <c r="A119" s="73" t="s">
        <v>247</v>
      </c>
      <c r="B119" s="137"/>
      <c r="C119" s="137" t="s">
        <v>248</v>
      </c>
      <c r="D119" s="144"/>
      <c r="E119" s="127">
        <f t="shared" ref="E119:G120" si="21">E120</f>
        <v>500000</v>
      </c>
      <c r="F119" s="127">
        <f t="shared" si="21"/>
        <v>0</v>
      </c>
      <c r="G119" s="127">
        <f t="shared" si="21"/>
        <v>500000</v>
      </c>
    </row>
    <row r="120" spans="1:7" ht="25.5">
      <c r="A120" s="41" t="s">
        <v>104</v>
      </c>
      <c r="B120" s="140" t="s">
        <v>159</v>
      </c>
      <c r="C120" s="138" t="s">
        <v>248</v>
      </c>
      <c r="D120" s="145">
        <v>200</v>
      </c>
      <c r="E120" s="128">
        <f t="shared" si="21"/>
        <v>500000</v>
      </c>
      <c r="F120" s="128">
        <f t="shared" si="21"/>
        <v>0</v>
      </c>
      <c r="G120" s="128">
        <f t="shared" si="21"/>
        <v>500000</v>
      </c>
    </row>
    <row r="121" spans="1:7" ht="25.5">
      <c r="A121" s="41" t="s">
        <v>106</v>
      </c>
      <c r="B121" s="140" t="s">
        <v>159</v>
      </c>
      <c r="C121" s="138" t="s">
        <v>248</v>
      </c>
      <c r="D121" s="145">
        <v>240</v>
      </c>
      <c r="E121" s="131">
        <v>500000</v>
      </c>
      <c r="F121" s="131"/>
      <c r="G121" s="128">
        <f>E121+F121</f>
        <v>500000</v>
      </c>
    </row>
    <row r="122" spans="1:7" ht="15.75">
      <c r="A122" s="95" t="s">
        <v>160</v>
      </c>
      <c r="B122" s="136" t="s">
        <v>161</v>
      </c>
      <c r="C122" s="136"/>
      <c r="D122" s="136"/>
      <c r="E122" s="126">
        <f>E123</f>
        <v>13071500</v>
      </c>
      <c r="F122" s="126">
        <f>F123</f>
        <v>0</v>
      </c>
      <c r="G122" s="126">
        <f>G123</f>
        <v>13071500</v>
      </c>
    </row>
    <row r="123" spans="1:7">
      <c r="A123" s="69" t="s">
        <v>162</v>
      </c>
      <c r="B123" s="137" t="s">
        <v>163</v>
      </c>
      <c r="C123" s="137"/>
      <c r="D123" s="137"/>
      <c r="E123" s="127">
        <f>E124+E130</f>
        <v>13071500</v>
      </c>
      <c r="F123" s="127">
        <f>F124+F130</f>
        <v>0</v>
      </c>
      <c r="G123" s="127">
        <f>G124+G130</f>
        <v>13071500</v>
      </c>
    </row>
    <row r="124" spans="1:7" ht="38.25">
      <c r="A124" s="69" t="s">
        <v>258</v>
      </c>
      <c r="B124" s="137" t="s">
        <v>163</v>
      </c>
      <c r="C124" s="137" t="s">
        <v>189</v>
      </c>
      <c r="D124" s="137"/>
      <c r="E124" s="127">
        <f>E125</f>
        <v>11350000</v>
      </c>
      <c r="F124" s="127">
        <f>F125</f>
        <v>0</v>
      </c>
      <c r="G124" s="127">
        <f>G125</f>
        <v>11350000</v>
      </c>
    </row>
    <row r="125" spans="1:7" ht="38.25">
      <c r="A125" s="70" t="s">
        <v>262</v>
      </c>
      <c r="B125" s="140" t="s">
        <v>163</v>
      </c>
      <c r="C125" s="140" t="s">
        <v>190</v>
      </c>
      <c r="D125" s="140"/>
      <c r="E125" s="128">
        <f>E126+E128</f>
        <v>11350000</v>
      </c>
      <c r="F125" s="128">
        <f>F126+F128</f>
        <v>0</v>
      </c>
      <c r="G125" s="128">
        <f>G126+G128</f>
        <v>11350000</v>
      </c>
    </row>
    <row r="126" spans="1:7" ht="25.5">
      <c r="A126" s="41" t="s">
        <v>104</v>
      </c>
      <c r="B126" s="140" t="s">
        <v>163</v>
      </c>
      <c r="C126" s="140" t="s">
        <v>190</v>
      </c>
      <c r="D126" s="140" t="s">
        <v>105</v>
      </c>
      <c r="E126" s="128">
        <f>E127</f>
        <v>350000</v>
      </c>
      <c r="F126" s="128">
        <f>F127</f>
        <v>0</v>
      </c>
      <c r="G126" s="128">
        <f>G127</f>
        <v>350000</v>
      </c>
    </row>
    <row r="127" spans="1:7" ht="25.5">
      <c r="A127" s="41" t="s">
        <v>106</v>
      </c>
      <c r="B127" s="140" t="s">
        <v>163</v>
      </c>
      <c r="C127" s="140" t="s">
        <v>190</v>
      </c>
      <c r="D127" s="140" t="s">
        <v>107</v>
      </c>
      <c r="E127" s="128">
        <v>350000</v>
      </c>
      <c r="F127" s="128"/>
      <c r="G127" s="128">
        <f>E127+F127</f>
        <v>350000</v>
      </c>
    </row>
    <row r="128" spans="1:7">
      <c r="A128" s="41" t="s">
        <v>119</v>
      </c>
      <c r="B128" s="140" t="s">
        <v>163</v>
      </c>
      <c r="C128" s="140" t="s">
        <v>190</v>
      </c>
      <c r="D128" s="140" t="s">
        <v>120</v>
      </c>
      <c r="E128" s="128">
        <f>E129</f>
        <v>11000000</v>
      </c>
      <c r="F128" s="128">
        <f>F129</f>
        <v>0</v>
      </c>
      <c r="G128" s="128">
        <f>G129</f>
        <v>11000000</v>
      </c>
    </row>
    <row r="129" spans="1:7" ht="51">
      <c r="A129" s="41" t="s">
        <v>121</v>
      </c>
      <c r="B129" s="140" t="s">
        <v>163</v>
      </c>
      <c r="C129" s="140" t="s">
        <v>190</v>
      </c>
      <c r="D129" s="140" t="s">
        <v>164</v>
      </c>
      <c r="E129" s="128">
        <v>11000000</v>
      </c>
      <c r="F129" s="128"/>
      <c r="G129" s="128">
        <f>E129+F129</f>
        <v>11000000</v>
      </c>
    </row>
    <row r="130" spans="1:7" ht="38.25">
      <c r="A130" s="69" t="s">
        <v>259</v>
      </c>
      <c r="B130" s="137" t="s">
        <v>163</v>
      </c>
      <c r="C130" s="137" t="s">
        <v>193</v>
      </c>
      <c r="D130" s="137"/>
      <c r="E130" s="127">
        <f>E131</f>
        <v>1721500</v>
      </c>
      <c r="F130" s="127">
        <f>F131</f>
        <v>0</v>
      </c>
      <c r="G130" s="127">
        <f>G131</f>
        <v>1721500</v>
      </c>
    </row>
    <row r="131" spans="1:7" ht="51">
      <c r="A131" s="70" t="s">
        <v>266</v>
      </c>
      <c r="B131" s="140" t="s">
        <v>163</v>
      </c>
      <c r="C131" s="140" t="s">
        <v>194</v>
      </c>
      <c r="D131" s="140"/>
      <c r="E131" s="128">
        <f>E132+E134</f>
        <v>1721500</v>
      </c>
      <c r="F131" s="128">
        <f>F132+F134</f>
        <v>0</v>
      </c>
      <c r="G131" s="128">
        <f>G132+G134</f>
        <v>1721500</v>
      </c>
    </row>
    <row r="132" spans="1:7" ht="25.5">
      <c r="A132" s="41" t="s">
        <v>104</v>
      </c>
      <c r="B132" s="140" t="s">
        <v>163</v>
      </c>
      <c r="C132" s="140" t="s">
        <v>194</v>
      </c>
      <c r="D132" s="140" t="s">
        <v>105</v>
      </c>
      <c r="E132" s="128">
        <f>E133</f>
        <v>508000</v>
      </c>
      <c r="F132" s="128">
        <f>F133</f>
        <v>0</v>
      </c>
      <c r="G132" s="128">
        <f>G133</f>
        <v>508000</v>
      </c>
    </row>
    <row r="133" spans="1:7" ht="25.5">
      <c r="A133" s="41" t="s">
        <v>106</v>
      </c>
      <c r="B133" s="140" t="s">
        <v>163</v>
      </c>
      <c r="C133" s="140" t="s">
        <v>194</v>
      </c>
      <c r="D133" s="140" t="s">
        <v>107</v>
      </c>
      <c r="E133" s="128">
        <v>508000</v>
      </c>
      <c r="F133" s="128"/>
      <c r="G133" s="128">
        <f>E133+F133</f>
        <v>508000</v>
      </c>
    </row>
    <row r="134" spans="1:7">
      <c r="A134" s="48" t="s">
        <v>123</v>
      </c>
      <c r="B134" s="140" t="s">
        <v>163</v>
      </c>
      <c r="C134" s="140" t="s">
        <v>194</v>
      </c>
      <c r="D134" s="140" t="s">
        <v>124</v>
      </c>
      <c r="E134" s="128">
        <f>E135</f>
        <v>1213500</v>
      </c>
      <c r="F134" s="128">
        <f>F135</f>
        <v>0</v>
      </c>
      <c r="G134" s="128">
        <f>G135</f>
        <v>1213500</v>
      </c>
    </row>
    <row r="135" spans="1:7">
      <c r="A135" s="48" t="s">
        <v>125</v>
      </c>
      <c r="B135" s="140" t="s">
        <v>163</v>
      </c>
      <c r="C135" s="140" t="s">
        <v>194</v>
      </c>
      <c r="D135" s="140" t="s">
        <v>126</v>
      </c>
      <c r="E135" s="128">
        <v>1213500</v>
      </c>
      <c r="F135" s="128"/>
      <c r="G135" s="128">
        <f>E135+F135</f>
        <v>1213500</v>
      </c>
    </row>
    <row r="136" spans="1:7" ht="15.75">
      <c r="A136" s="96" t="s">
        <v>165</v>
      </c>
      <c r="B136" s="136" t="s">
        <v>166</v>
      </c>
      <c r="C136" s="136"/>
      <c r="D136" s="136"/>
      <c r="E136" s="126">
        <f t="shared" ref="E136:G140" si="22">E137</f>
        <v>38380</v>
      </c>
      <c r="F136" s="126">
        <f t="shared" si="22"/>
        <v>0</v>
      </c>
      <c r="G136" s="126">
        <f t="shared" si="22"/>
        <v>38380</v>
      </c>
    </row>
    <row r="137" spans="1:7">
      <c r="A137" s="69" t="s">
        <v>167</v>
      </c>
      <c r="B137" s="137" t="s">
        <v>168</v>
      </c>
      <c r="C137" s="137"/>
      <c r="D137" s="137"/>
      <c r="E137" s="127">
        <f t="shared" si="22"/>
        <v>38380</v>
      </c>
      <c r="F137" s="127">
        <f t="shared" si="22"/>
        <v>0</v>
      </c>
      <c r="G137" s="127">
        <f t="shared" si="22"/>
        <v>38380</v>
      </c>
    </row>
    <row r="138" spans="1:7" ht="63.75">
      <c r="A138" s="69" t="s">
        <v>260</v>
      </c>
      <c r="B138" s="137" t="s">
        <v>168</v>
      </c>
      <c r="C138" s="137" t="s">
        <v>184</v>
      </c>
      <c r="D138" s="137"/>
      <c r="E138" s="127">
        <f t="shared" si="22"/>
        <v>38380</v>
      </c>
      <c r="F138" s="127">
        <f t="shared" si="22"/>
        <v>0</v>
      </c>
      <c r="G138" s="127">
        <f t="shared" si="22"/>
        <v>38380</v>
      </c>
    </row>
    <row r="139" spans="1:7" ht="25.5">
      <c r="A139" s="50" t="s">
        <v>122</v>
      </c>
      <c r="B139" s="140" t="s">
        <v>168</v>
      </c>
      <c r="C139" s="140" t="s">
        <v>201</v>
      </c>
      <c r="D139" s="140"/>
      <c r="E139" s="128">
        <f t="shared" si="22"/>
        <v>38380</v>
      </c>
      <c r="F139" s="128">
        <f t="shared" si="22"/>
        <v>0</v>
      </c>
      <c r="G139" s="128">
        <f t="shared" si="22"/>
        <v>38380</v>
      </c>
    </row>
    <row r="140" spans="1:7">
      <c r="A140" s="48" t="s">
        <v>123</v>
      </c>
      <c r="B140" s="140" t="s">
        <v>168</v>
      </c>
      <c r="C140" s="140" t="s">
        <v>201</v>
      </c>
      <c r="D140" s="140" t="s">
        <v>124</v>
      </c>
      <c r="E140" s="128">
        <f t="shared" si="22"/>
        <v>38380</v>
      </c>
      <c r="F140" s="128">
        <f t="shared" si="22"/>
        <v>0</v>
      </c>
      <c r="G140" s="128">
        <f t="shared" si="22"/>
        <v>38380</v>
      </c>
    </row>
    <row r="141" spans="1:7">
      <c r="A141" s="48" t="s">
        <v>125</v>
      </c>
      <c r="B141" s="140" t="s">
        <v>168</v>
      </c>
      <c r="C141" s="140" t="s">
        <v>201</v>
      </c>
      <c r="D141" s="140" t="s">
        <v>126</v>
      </c>
      <c r="E141" s="128">
        <v>38380</v>
      </c>
      <c r="F141" s="128"/>
      <c r="G141" s="128">
        <f>E141+F141</f>
        <v>38380</v>
      </c>
    </row>
    <row r="142" spans="1:7" ht="15.75">
      <c r="A142" s="96" t="s">
        <v>169</v>
      </c>
      <c r="B142" s="136" t="s">
        <v>170</v>
      </c>
      <c r="C142" s="136"/>
      <c r="D142" s="136"/>
      <c r="E142" s="126">
        <f t="shared" ref="E142:G146" si="23">E143</f>
        <v>80000</v>
      </c>
      <c r="F142" s="126">
        <f t="shared" si="23"/>
        <v>0</v>
      </c>
      <c r="G142" s="126">
        <f t="shared" si="23"/>
        <v>80000</v>
      </c>
    </row>
    <row r="143" spans="1:7">
      <c r="A143" s="69" t="s">
        <v>171</v>
      </c>
      <c r="B143" s="137" t="s">
        <v>172</v>
      </c>
      <c r="C143" s="137"/>
      <c r="D143" s="137"/>
      <c r="E143" s="127">
        <f t="shared" si="23"/>
        <v>80000</v>
      </c>
      <c r="F143" s="127">
        <f t="shared" si="23"/>
        <v>0</v>
      </c>
      <c r="G143" s="127">
        <f t="shared" si="23"/>
        <v>80000</v>
      </c>
    </row>
    <row r="144" spans="1:7" ht="38.25">
      <c r="A144" s="69" t="s">
        <v>265</v>
      </c>
      <c r="B144" s="137" t="s">
        <v>172</v>
      </c>
      <c r="C144" s="137" t="s">
        <v>191</v>
      </c>
      <c r="D144" s="137"/>
      <c r="E144" s="127">
        <f t="shared" si="23"/>
        <v>80000</v>
      </c>
      <c r="F144" s="127">
        <f t="shared" si="23"/>
        <v>0</v>
      </c>
      <c r="G144" s="127">
        <f t="shared" si="23"/>
        <v>80000</v>
      </c>
    </row>
    <row r="145" spans="1:8" ht="39" customHeight="1">
      <c r="A145" s="70" t="s">
        <v>261</v>
      </c>
      <c r="B145" s="140" t="s">
        <v>172</v>
      </c>
      <c r="C145" s="140" t="s">
        <v>192</v>
      </c>
      <c r="D145" s="140"/>
      <c r="E145" s="128">
        <f t="shared" si="23"/>
        <v>80000</v>
      </c>
      <c r="F145" s="128">
        <f t="shared" si="23"/>
        <v>0</v>
      </c>
      <c r="G145" s="128">
        <f t="shared" si="23"/>
        <v>80000</v>
      </c>
    </row>
    <row r="146" spans="1:8" ht="25.5">
      <c r="A146" s="41" t="s">
        <v>104</v>
      </c>
      <c r="B146" s="140" t="s">
        <v>172</v>
      </c>
      <c r="C146" s="140" t="s">
        <v>192</v>
      </c>
      <c r="D146" s="140" t="s">
        <v>105</v>
      </c>
      <c r="E146" s="128">
        <f t="shared" si="23"/>
        <v>80000</v>
      </c>
      <c r="F146" s="128">
        <f t="shared" si="23"/>
        <v>0</v>
      </c>
      <c r="G146" s="128">
        <f t="shared" si="23"/>
        <v>80000</v>
      </c>
    </row>
    <row r="147" spans="1:8" ht="25.5">
      <c r="A147" s="41" t="s">
        <v>106</v>
      </c>
      <c r="B147" s="140" t="s">
        <v>172</v>
      </c>
      <c r="C147" s="140" t="s">
        <v>192</v>
      </c>
      <c r="D147" s="140" t="s">
        <v>107</v>
      </c>
      <c r="E147" s="128">
        <v>80000</v>
      </c>
      <c r="F147" s="128"/>
      <c r="G147" s="128">
        <f>E147+F147</f>
        <v>80000</v>
      </c>
    </row>
    <row r="148" spans="1:8" ht="15.75">
      <c r="A148" s="97" t="s">
        <v>130</v>
      </c>
      <c r="B148" s="149" t="s">
        <v>131</v>
      </c>
      <c r="C148" s="149" t="s">
        <v>131</v>
      </c>
      <c r="D148" s="149" t="s">
        <v>131</v>
      </c>
      <c r="E148" s="135">
        <f>E10</f>
        <v>99611609.359999999</v>
      </c>
      <c r="F148" s="135">
        <f>F10</f>
        <v>1615000</v>
      </c>
      <c r="G148" s="135">
        <f>G10</f>
        <v>101226609.36</v>
      </c>
      <c r="H148" s="34"/>
    </row>
    <row r="149" spans="1:8">
      <c r="A149" s="29"/>
      <c r="B149" s="29"/>
      <c r="C149" s="29"/>
      <c r="D149" s="29"/>
      <c r="E149" s="29"/>
      <c r="F149" s="29"/>
      <c r="G149" s="29"/>
      <c r="H149" s="34"/>
    </row>
    <row r="150" spans="1:8">
      <c r="A150" s="29"/>
      <c r="B150" s="29"/>
      <c r="C150" s="29"/>
      <c r="D150" s="29"/>
      <c r="E150" s="30"/>
      <c r="F150" s="30"/>
      <c r="G150" s="30"/>
      <c r="H150" s="34"/>
    </row>
    <row r="151" spans="1:8">
      <c r="A151" s="29"/>
      <c r="B151" s="29"/>
      <c r="C151" s="29"/>
      <c r="D151" s="29"/>
      <c r="E151" s="30"/>
      <c r="F151" s="30"/>
      <c r="G151" s="30"/>
    </row>
    <row r="152" spans="1:8">
      <c r="A152" s="98"/>
      <c r="B152" s="29"/>
      <c r="C152" s="29"/>
      <c r="D152" s="30"/>
      <c r="E152" s="31"/>
      <c r="F152" s="31"/>
      <c r="G152" s="31"/>
    </row>
    <row r="153" spans="1:8">
      <c r="A153" s="29"/>
      <c r="B153" s="29"/>
      <c r="C153" s="29"/>
      <c r="D153" s="29"/>
      <c r="E153" s="29"/>
      <c r="F153" s="29"/>
      <c r="G153" s="30"/>
    </row>
    <row r="154" spans="1:8">
      <c r="A154" s="29"/>
      <c r="B154" s="29"/>
      <c r="C154" s="29"/>
      <c r="D154" s="29"/>
      <c r="E154" s="29"/>
      <c r="F154" s="29"/>
      <c r="G154" s="30"/>
    </row>
    <row r="155" spans="1:8">
      <c r="A155" s="29"/>
      <c r="B155" s="29"/>
      <c r="C155" s="29"/>
      <c r="D155" s="29"/>
      <c r="E155" s="29"/>
      <c r="F155" s="29"/>
      <c r="G155" s="29"/>
    </row>
    <row r="156" spans="1:8">
      <c r="A156" s="29"/>
      <c r="B156" s="29"/>
      <c r="C156" s="29"/>
      <c r="D156" s="29"/>
      <c r="E156" s="29"/>
      <c r="F156" s="29"/>
      <c r="G156" s="29"/>
    </row>
    <row r="157" spans="1:8">
      <c r="A157" s="29"/>
      <c r="B157" s="29"/>
      <c r="C157" s="29"/>
      <c r="D157" s="29"/>
      <c r="E157" s="29"/>
      <c r="F157" s="29"/>
      <c r="G157" s="29"/>
    </row>
    <row r="158" spans="1:8">
      <c r="A158" s="29"/>
      <c r="B158" s="29"/>
      <c r="C158" s="29"/>
      <c r="D158" s="29"/>
      <c r="E158" s="29"/>
      <c r="F158" s="29"/>
      <c r="G158" s="29"/>
    </row>
    <row r="159" spans="1:8">
      <c r="A159" s="29"/>
      <c r="B159" s="29"/>
      <c r="C159" s="29"/>
      <c r="D159" s="29"/>
      <c r="E159" s="29"/>
      <c r="F159" s="29"/>
      <c r="G159" s="29"/>
    </row>
    <row r="160" spans="1:8">
      <c r="A160" s="29"/>
      <c r="B160" s="29"/>
      <c r="C160" s="29"/>
      <c r="D160" s="29"/>
      <c r="E160" s="29"/>
      <c r="F160" s="29"/>
      <c r="G160" s="29"/>
    </row>
    <row r="161" spans="1:7">
      <c r="A161" s="29"/>
      <c r="B161" s="29"/>
      <c r="C161" s="29"/>
      <c r="D161" s="29"/>
      <c r="E161" s="29"/>
      <c r="F161" s="29"/>
      <c r="G161" s="29"/>
    </row>
    <row r="162" spans="1:7">
      <c r="A162" s="29"/>
      <c r="B162" s="29"/>
      <c r="C162" s="29"/>
      <c r="D162" s="29"/>
      <c r="E162" s="29"/>
      <c r="F162" s="29"/>
      <c r="G162" s="29"/>
    </row>
    <row r="163" spans="1:7">
      <c r="A163" s="29"/>
      <c r="B163" s="29"/>
      <c r="C163" s="29"/>
      <c r="D163" s="29"/>
      <c r="E163" s="29"/>
      <c r="F163" s="29"/>
      <c r="G163" s="29"/>
    </row>
    <row r="164" spans="1:7">
      <c r="A164" s="29"/>
      <c r="B164" s="29"/>
      <c r="C164" s="29"/>
      <c r="D164" s="29"/>
      <c r="E164" s="29"/>
      <c r="F164" s="29"/>
      <c r="G164" s="29"/>
    </row>
    <row r="165" spans="1:7">
      <c r="A165" s="29"/>
      <c r="B165" s="29"/>
      <c r="C165" s="29"/>
      <c r="D165" s="29"/>
      <c r="E165" s="29"/>
      <c r="F165" s="29"/>
      <c r="G165" s="29"/>
    </row>
    <row r="166" spans="1:7">
      <c r="A166" s="29"/>
      <c r="B166" s="29"/>
      <c r="C166" s="29"/>
      <c r="D166" s="29"/>
      <c r="E166" s="29"/>
      <c r="F166" s="29"/>
      <c r="G166" s="29"/>
    </row>
    <row r="167" spans="1:7">
      <c r="A167" s="29"/>
      <c r="B167" s="29"/>
      <c r="C167" s="29"/>
      <c r="D167" s="29"/>
      <c r="E167" s="29"/>
      <c r="F167" s="29"/>
      <c r="G167" s="29"/>
    </row>
    <row r="168" spans="1:7">
      <c r="A168" s="29"/>
      <c r="B168" s="29"/>
      <c r="C168" s="29"/>
      <c r="D168" s="29"/>
      <c r="E168" s="29"/>
      <c r="F168" s="29"/>
      <c r="G168" s="29"/>
    </row>
    <row r="169" spans="1:7">
      <c r="A169" s="32"/>
      <c r="B169" s="32"/>
      <c r="C169" s="32"/>
      <c r="D169" s="32"/>
      <c r="E169" s="32"/>
      <c r="F169" s="32"/>
      <c r="G169" s="32"/>
    </row>
    <row r="170" spans="1:7">
      <c r="A170" s="32"/>
      <c r="B170" s="32"/>
      <c r="C170" s="32"/>
      <c r="D170" s="32"/>
      <c r="E170" s="32"/>
      <c r="F170" s="32"/>
      <c r="G170" s="32"/>
    </row>
    <row r="171" spans="1:7">
      <c r="A171" s="32"/>
      <c r="B171" s="32"/>
      <c r="C171" s="32"/>
      <c r="D171" s="32"/>
      <c r="E171" s="32"/>
      <c r="F171" s="32"/>
      <c r="G171" s="32"/>
    </row>
    <row r="172" spans="1:7">
      <c r="A172" s="32"/>
      <c r="B172" s="32"/>
      <c r="C172" s="32"/>
      <c r="D172" s="32"/>
      <c r="E172" s="32"/>
      <c r="F172" s="32"/>
      <c r="G172" s="32"/>
    </row>
    <row r="173" spans="1:7">
      <c r="A173" s="32"/>
      <c r="B173" s="32"/>
      <c r="C173" s="32"/>
      <c r="D173" s="32"/>
      <c r="E173" s="32"/>
      <c r="F173" s="32"/>
      <c r="G173" s="32"/>
    </row>
    <row r="174" spans="1:7">
      <c r="A174" s="32"/>
      <c r="B174" s="32"/>
      <c r="C174" s="32"/>
      <c r="D174" s="32"/>
      <c r="E174" s="32"/>
      <c r="F174" s="32"/>
      <c r="G174" s="32"/>
    </row>
    <row r="175" spans="1:7">
      <c r="A175" s="32"/>
      <c r="B175" s="32"/>
      <c r="C175" s="32"/>
      <c r="D175" s="32"/>
      <c r="E175" s="32"/>
      <c r="F175" s="32"/>
      <c r="G175" s="32"/>
    </row>
    <row r="176" spans="1:7">
      <c r="A176" s="32"/>
      <c r="B176" s="32"/>
      <c r="C176" s="32"/>
      <c r="D176" s="32"/>
      <c r="E176" s="32"/>
      <c r="F176" s="32"/>
      <c r="G176" s="32"/>
    </row>
    <row r="177" spans="1:7">
      <c r="A177" s="32"/>
      <c r="B177" s="32"/>
      <c r="C177" s="32"/>
      <c r="D177" s="32"/>
      <c r="E177" s="32"/>
      <c r="F177" s="32"/>
      <c r="G177" s="32"/>
    </row>
    <row r="178" spans="1:7">
      <c r="A178" s="32"/>
      <c r="B178" s="32"/>
      <c r="C178" s="32"/>
      <c r="D178" s="32"/>
      <c r="E178" s="32"/>
      <c r="F178" s="32"/>
      <c r="G178" s="32"/>
    </row>
    <row r="179" spans="1:7">
      <c r="A179" s="32"/>
      <c r="B179" s="32"/>
      <c r="C179" s="32"/>
      <c r="D179" s="32"/>
      <c r="E179" s="32"/>
      <c r="F179" s="32"/>
      <c r="G179" s="32"/>
    </row>
    <row r="180" spans="1:7">
      <c r="A180" s="32"/>
      <c r="B180" s="32"/>
      <c r="C180" s="32"/>
      <c r="D180" s="32"/>
      <c r="E180" s="32"/>
      <c r="F180" s="32"/>
      <c r="G180" s="32"/>
    </row>
    <row r="181" spans="1:7">
      <c r="A181" s="32"/>
      <c r="B181" s="32"/>
      <c r="C181" s="32"/>
      <c r="D181" s="32"/>
      <c r="E181" s="32"/>
      <c r="F181" s="32"/>
      <c r="G181" s="32"/>
    </row>
    <row r="182" spans="1:7">
      <c r="A182" s="32"/>
      <c r="B182" s="32"/>
      <c r="C182" s="32"/>
      <c r="D182" s="32"/>
      <c r="E182" s="32"/>
      <c r="F182" s="32"/>
      <c r="G182" s="32"/>
    </row>
    <row r="183" spans="1:7">
      <c r="A183" s="32"/>
      <c r="B183" s="32"/>
      <c r="C183" s="32"/>
      <c r="D183" s="32"/>
      <c r="E183" s="32"/>
      <c r="F183" s="32"/>
      <c r="G183" s="32"/>
    </row>
    <row r="184" spans="1:7">
      <c r="A184" s="32"/>
      <c r="B184" s="32"/>
      <c r="C184" s="32"/>
      <c r="D184" s="32"/>
      <c r="E184" s="32"/>
      <c r="F184" s="32"/>
      <c r="G184" s="32"/>
    </row>
    <row r="185" spans="1:7">
      <c r="A185" s="32"/>
      <c r="B185" s="32"/>
      <c r="C185" s="32"/>
      <c r="D185" s="32"/>
      <c r="E185" s="32"/>
      <c r="F185" s="32"/>
      <c r="G185" s="32"/>
    </row>
    <row r="186" spans="1:7">
      <c r="A186" s="32"/>
      <c r="B186" s="32"/>
      <c r="C186" s="32"/>
      <c r="D186" s="32"/>
      <c r="E186" s="32"/>
      <c r="F186" s="32"/>
      <c r="G186" s="32"/>
    </row>
    <row r="187" spans="1:7">
      <c r="A187" s="32"/>
      <c r="B187" s="32"/>
      <c r="C187" s="32"/>
      <c r="D187" s="32"/>
      <c r="E187" s="32"/>
      <c r="F187" s="32"/>
      <c r="G187" s="32"/>
    </row>
    <row r="188" spans="1:7">
      <c r="A188" s="32"/>
      <c r="B188" s="32"/>
      <c r="C188" s="32"/>
      <c r="D188" s="32"/>
      <c r="E188" s="32"/>
      <c r="F188" s="32"/>
      <c r="G188" s="32"/>
    </row>
    <row r="189" spans="1:7">
      <c r="A189" s="32"/>
      <c r="B189" s="32"/>
      <c r="C189" s="32"/>
      <c r="D189" s="32"/>
      <c r="E189" s="32"/>
      <c r="F189" s="32"/>
      <c r="G189" s="32"/>
    </row>
    <row r="190" spans="1:7">
      <c r="A190" s="32"/>
      <c r="B190" s="32"/>
      <c r="C190" s="32"/>
      <c r="D190" s="32"/>
      <c r="E190" s="32"/>
      <c r="F190" s="32"/>
      <c r="G190" s="32"/>
    </row>
    <row r="191" spans="1:7">
      <c r="A191" s="32"/>
      <c r="B191" s="32"/>
      <c r="C191" s="32"/>
      <c r="D191" s="32"/>
      <c r="E191" s="32"/>
      <c r="F191" s="32"/>
      <c r="G191" s="32"/>
    </row>
    <row r="192" spans="1:7">
      <c r="A192" s="32"/>
      <c r="B192" s="32"/>
      <c r="C192" s="32"/>
      <c r="D192" s="32"/>
      <c r="E192" s="32"/>
      <c r="F192" s="32"/>
      <c r="G192" s="32"/>
    </row>
    <row r="193" spans="1:7">
      <c r="A193" s="32"/>
      <c r="B193" s="32"/>
      <c r="C193" s="32"/>
      <c r="D193" s="32"/>
      <c r="E193" s="32"/>
      <c r="F193" s="32"/>
      <c r="G193" s="32"/>
    </row>
    <row r="194" spans="1:7">
      <c r="A194" s="32"/>
      <c r="B194" s="32"/>
      <c r="C194" s="32"/>
      <c r="D194" s="32"/>
      <c r="E194" s="32"/>
      <c r="F194" s="32"/>
      <c r="G194" s="32"/>
    </row>
    <row r="195" spans="1:7">
      <c r="A195" s="32"/>
      <c r="B195" s="32"/>
      <c r="C195" s="32"/>
      <c r="D195" s="32"/>
      <c r="E195" s="32"/>
      <c r="F195" s="32"/>
      <c r="G195" s="32"/>
    </row>
    <row r="196" spans="1:7">
      <c r="A196" s="32"/>
      <c r="B196" s="32"/>
      <c r="C196" s="32"/>
      <c r="D196" s="32"/>
      <c r="E196" s="32"/>
      <c r="F196" s="32"/>
      <c r="G196" s="32"/>
    </row>
    <row r="197" spans="1:7">
      <c r="A197" s="32"/>
      <c r="B197" s="32"/>
      <c r="C197" s="32"/>
      <c r="D197" s="32"/>
      <c r="E197" s="32"/>
      <c r="F197" s="32"/>
      <c r="G197" s="32"/>
    </row>
    <row r="198" spans="1:7">
      <c r="A198" s="32"/>
      <c r="B198" s="32"/>
      <c r="C198" s="32"/>
      <c r="D198" s="32"/>
      <c r="E198" s="32"/>
      <c r="F198" s="32"/>
      <c r="G198" s="32"/>
    </row>
    <row r="199" spans="1:7">
      <c r="A199" s="32"/>
      <c r="B199" s="32"/>
      <c r="C199" s="32"/>
      <c r="D199" s="32"/>
      <c r="E199" s="32"/>
      <c r="F199" s="32"/>
      <c r="G199" s="32"/>
    </row>
    <row r="200" spans="1:7">
      <c r="A200" s="32"/>
      <c r="B200" s="32"/>
      <c r="C200" s="32"/>
      <c r="D200" s="32"/>
      <c r="E200" s="32"/>
      <c r="F200" s="32"/>
      <c r="G200" s="32"/>
    </row>
    <row r="201" spans="1:7">
      <c r="A201" s="32"/>
      <c r="B201" s="32"/>
      <c r="C201" s="32"/>
      <c r="D201" s="32"/>
      <c r="E201" s="32"/>
      <c r="F201" s="32"/>
      <c r="G201" s="32"/>
    </row>
    <row r="202" spans="1:7">
      <c r="A202" s="32"/>
      <c r="B202" s="32"/>
      <c r="C202" s="32"/>
      <c r="D202" s="32"/>
      <c r="E202" s="32"/>
      <c r="F202" s="32"/>
      <c r="G202" s="32"/>
    </row>
    <row r="203" spans="1:7">
      <c r="A203" s="32"/>
      <c r="B203" s="32"/>
      <c r="C203" s="32"/>
      <c r="D203" s="32"/>
      <c r="E203" s="32"/>
      <c r="F203" s="32"/>
      <c r="G203" s="32"/>
    </row>
    <row r="204" spans="1:7">
      <c r="A204" s="32"/>
      <c r="B204" s="32"/>
      <c r="C204" s="32"/>
      <c r="D204" s="32"/>
      <c r="E204" s="32"/>
      <c r="F204" s="32"/>
      <c r="G204" s="32"/>
    </row>
    <row r="205" spans="1:7">
      <c r="A205" s="32"/>
      <c r="B205" s="32"/>
      <c r="C205" s="32"/>
      <c r="D205" s="32"/>
      <c r="E205" s="32"/>
      <c r="F205" s="32"/>
      <c r="G205" s="32"/>
    </row>
    <row r="206" spans="1:7">
      <c r="A206" s="32"/>
      <c r="B206" s="32"/>
      <c r="C206" s="32"/>
      <c r="D206" s="32"/>
      <c r="E206" s="32"/>
      <c r="F206" s="32"/>
      <c r="G206" s="32"/>
    </row>
    <row r="207" spans="1:7">
      <c r="A207" s="32"/>
      <c r="B207" s="32"/>
      <c r="C207" s="32"/>
      <c r="D207" s="32"/>
      <c r="E207" s="32"/>
      <c r="F207" s="32"/>
      <c r="G207" s="32"/>
    </row>
    <row r="208" spans="1:7">
      <c r="A208" s="32"/>
      <c r="B208" s="32"/>
      <c r="C208" s="32"/>
      <c r="D208" s="32"/>
      <c r="E208" s="32"/>
      <c r="F208" s="32"/>
      <c r="G208" s="32"/>
    </row>
    <row r="209" spans="1:7">
      <c r="A209" s="32"/>
      <c r="B209" s="32"/>
      <c r="C209" s="32"/>
      <c r="D209" s="32"/>
      <c r="E209" s="32"/>
      <c r="F209" s="32"/>
      <c r="G209" s="32"/>
    </row>
    <row r="210" spans="1:7">
      <c r="A210" s="32"/>
      <c r="B210" s="32"/>
      <c r="C210" s="32"/>
      <c r="D210" s="32"/>
      <c r="E210" s="32"/>
      <c r="F210" s="32"/>
      <c r="G210" s="32"/>
    </row>
    <row r="211" spans="1:7">
      <c r="A211" s="32"/>
      <c r="B211" s="32"/>
      <c r="C211" s="32"/>
      <c r="D211" s="32"/>
      <c r="E211" s="32"/>
      <c r="F211" s="32"/>
      <c r="G211" s="32"/>
    </row>
    <row r="212" spans="1:7">
      <c r="A212" s="32"/>
      <c r="B212" s="32"/>
      <c r="C212" s="32"/>
      <c r="D212" s="32"/>
      <c r="E212" s="32"/>
      <c r="F212" s="32"/>
      <c r="G212" s="32"/>
    </row>
    <row r="213" spans="1:7">
      <c r="A213" s="32"/>
      <c r="B213" s="32"/>
      <c r="C213" s="32"/>
      <c r="D213" s="32"/>
      <c r="E213" s="32"/>
      <c r="F213" s="32"/>
      <c r="G213" s="32"/>
    </row>
    <row r="214" spans="1:7">
      <c r="A214" s="32"/>
      <c r="B214" s="32"/>
      <c r="C214" s="32"/>
      <c r="D214" s="32"/>
      <c r="E214" s="32"/>
      <c r="F214" s="32"/>
      <c r="G214" s="32"/>
    </row>
    <row r="215" spans="1:7">
      <c r="A215" s="32"/>
      <c r="B215" s="32"/>
      <c r="C215" s="32"/>
      <c r="D215" s="32"/>
      <c r="E215" s="32"/>
      <c r="F215" s="32"/>
      <c r="G215" s="32"/>
    </row>
    <row r="216" spans="1:7">
      <c r="A216" s="32"/>
      <c r="B216" s="32"/>
      <c r="C216" s="32"/>
      <c r="D216" s="32"/>
      <c r="E216" s="32"/>
      <c r="F216" s="32"/>
      <c r="G216" s="32"/>
    </row>
    <row r="217" spans="1:7">
      <c r="A217" s="32"/>
      <c r="B217" s="32"/>
      <c r="C217" s="32"/>
      <c r="D217" s="32"/>
      <c r="E217" s="32"/>
      <c r="F217" s="32"/>
      <c r="G217" s="32"/>
    </row>
    <row r="218" spans="1:7">
      <c r="A218" s="32"/>
      <c r="B218" s="32"/>
      <c r="C218" s="32"/>
      <c r="D218" s="32"/>
      <c r="E218" s="32"/>
      <c r="F218" s="32"/>
      <c r="G218" s="32"/>
    </row>
    <row r="219" spans="1:7">
      <c r="A219" s="32"/>
      <c r="B219" s="32"/>
      <c r="C219" s="32"/>
      <c r="D219" s="32"/>
      <c r="E219" s="32"/>
      <c r="F219" s="32"/>
      <c r="G219" s="32"/>
    </row>
    <row r="220" spans="1:7">
      <c r="A220" s="32"/>
      <c r="B220" s="32"/>
      <c r="C220" s="32"/>
      <c r="D220" s="32"/>
      <c r="E220" s="32"/>
      <c r="F220" s="32"/>
      <c r="G220" s="32"/>
    </row>
    <row r="221" spans="1:7">
      <c r="A221" s="32"/>
      <c r="B221" s="32"/>
      <c r="C221" s="32"/>
      <c r="D221" s="32"/>
      <c r="E221" s="32"/>
      <c r="F221" s="32"/>
      <c r="G221" s="32"/>
    </row>
    <row r="222" spans="1:7">
      <c r="A222" s="32"/>
      <c r="B222" s="32"/>
      <c r="C222" s="32"/>
      <c r="D222" s="32"/>
      <c r="E222" s="32"/>
      <c r="F222" s="32"/>
      <c r="G222" s="32"/>
    </row>
    <row r="223" spans="1:7">
      <c r="A223" s="32"/>
      <c r="B223" s="32"/>
      <c r="C223" s="32"/>
      <c r="D223" s="32"/>
      <c r="E223" s="32"/>
      <c r="F223" s="32"/>
      <c r="G223" s="32"/>
    </row>
    <row r="224" spans="1:7">
      <c r="A224" s="32"/>
      <c r="B224" s="32"/>
      <c r="C224" s="32"/>
      <c r="D224" s="32"/>
      <c r="E224" s="32"/>
      <c r="F224" s="32"/>
      <c r="G224" s="32"/>
    </row>
    <row r="225" spans="1:7">
      <c r="A225" s="32"/>
      <c r="B225" s="32"/>
      <c r="C225" s="32"/>
      <c r="D225" s="32"/>
      <c r="E225" s="32"/>
      <c r="F225" s="32"/>
      <c r="G225" s="32"/>
    </row>
    <row r="226" spans="1:7">
      <c r="A226" s="32"/>
      <c r="B226" s="32"/>
      <c r="C226" s="32"/>
      <c r="D226" s="32"/>
      <c r="E226" s="32"/>
      <c r="F226" s="32"/>
      <c r="G226" s="32"/>
    </row>
    <row r="227" spans="1:7">
      <c r="A227" s="32"/>
      <c r="B227" s="32"/>
      <c r="C227" s="32"/>
      <c r="D227" s="32"/>
      <c r="E227" s="32"/>
      <c r="F227" s="32"/>
      <c r="G227" s="32"/>
    </row>
    <row r="228" spans="1:7">
      <c r="A228" s="32"/>
      <c r="B228" s="32"/>
      <c r="C228" s="32"/>
      <c r="D228" s="32"/>
      <c r="E228" s="32"/>
      <c r="F228" s="32"/>
      <c r="G228" s="32"/>
    </row>
    <row r="229" spans="1:7">
      <c r="A229" s="32"/>
      <c r="B229" s="32"/>
      <c r="C229" s="32"/>
      <c r="D229" s="32"/>
      <c r="E229" s="32"/>
      <c r="F229" s="32"/>
      <c r="G229" s="32"/>
    </row>
    <row r="230" spans="1:7">
      <c r="A230" s="32"/>
      <c r="B230" s="32"/>
      <c r="C230" s="32"/>
      <c r="D230" s="32"/>
      <c r="E230" s="32"/>
      <c r="F230" s="32"/>
      <c r="G230" s="32"/>
    </row>
    <row r="231" spans="1:7">
      <c r="A231" s="32"/>
      <c r="B231" s="32"/>
      <c r="C231" s="32"/>
      <c r="D231" s="32"/>
      <c r="E231" s="32"/>
      <c r="F231" s="32"/>
      <c r="G231" s="32"/>
    </row>
    <row r="232" spans="1:7">
      <c r="A232" s="32"/>
      <c r="B232" s="32"/>
      <c r="C232" s="32"/>
      <c r="D232" s="32"/>
      <c r="E232" s="32"/>
      <c r="F232" s="32"/>
      <c r="G232" s="32"/>
    </row>
    <row r="233" spans="1:7">
      <c r="A233" s="32"/>
      <c r="B233" s="32"/>
      <c r="C233" s="32"/>
      <c r="D233" s="32"/>
      <c r="E233" s="32"/>
      <c r="F233" s="32"/>
      <c r="G233" s="32"/>
    </row>
    <row r="234" spans="1:7">
      <c r="A234" s="32"/>
      <c r="B234" s="32"/>
      <c r="C234" s="32"/>
      <c r="D234" s="32"/>
      <c r="E234" s="32"/>
      <c r="F234" s="32"/>
      <c r="G234" s="32"/>
    </row>
    <row r="235" spans="1:7">
      <c r="A235" s="32"/>
      <c r="B235" s="32"/>
      <c r="C235" s="32"/>
      <c r="D235" s="32"/>
      <c r="E235" s="32"/>
      <c r="F235" s="32"/>
      <c r="G235" s="32"/>
    </row>
    <row r="236" spans="1:7">
      <c r="A236" s="32"/>
      <c r="B236" s="32"/>
      <c r="C236" s="32"/>
      <c r="D236" s="32"/>
      <c r="E236" s="32"/>
      <c r="F236" s="32"/>
      <c r="G236" s="32"/>
    </row>
    <row r="237" spans="1:7">
      <c r="A237" s="32"/>
      <c r="B237" s="32"/>
      <c r="C237" s="32"/>
      <c r="D237" s="32"/>
      <c r="E237" s="32"/>
      <c r="F237" s="32"/>
      <c r="G237" s="32"/>
    </row>
    <row r="238" spans="1:7">
      <c r="A238" s="32"/>
      <c r="B238" s="32"/>
      <c r="C238" s="32"/>
      <c r="D238" s="32"/>
      <c r="E238" s="32"/>
      <c r="F238" s="32"/>
      <c r="G238" s="32"/>
    </row>
    <row r="239" spans="1:7">
      <c r="A239" s="32"/>
      <c r="B239" s="32"/>
      <c r="C239" s="32"/>
      <c r="D239" s="32"/>
      <c r="E239" s="32"/>
      <c r="F239" s="32"/>
      <c r="G239" s="32"/>
    </row>
    <row r="240" spans="1:7">
      <c r="A240" s="32"/>
      <c r="B240" s="32"/>
      <c r="C240" s="32"/>
      <c r="D240" s="32"/>
      <c r="E240" s="32"/>
      <c r="F240" s="32"/>
      <c r="G240" s="32"/>
    </row>
    <row r="241" spans="1:7">
      <c r="A241" s="32"/>
      <c r="B241" s="32"/>
      <c r="C241" s="32"/>
      <c r="D241" s="32"/>
      <c r="E241" s="32"/>
      <c r="F241" s="32"/>
      <c r="G241" s="32"/>
    </row>
    <row r="242" spans="1:7">
      <c r="A242" s="32"/>
      <c r="B242" s="32"/>
      <c r="C242" s="32"/>
      <c r="D242" s="32"/>
      <c r="E242" s="32"/>
      <c r="F242" s="32"/>
      <c r="G242" s="32"/>
    </row>
    <row r="243" spans="1:7">
      <c r="A243" s="32"/>
      <c r="B243" s="32"/>
      <c r="C243" s="32"/>
      <c r="D243" s="32"/>
      <c r="E243" s="32"/>
      <c r="F243" s="32"/>
      <c r="G243" s="32"/>
    </row>
    <row r="244" spans="1:7">
      <c r="A244" s="32"/>
      <c r="B244" s="32"/>
      <c r="C244" s="32"/>
      <c r="D244" s="32"/>
      <c r="E244" s="32"/>
      <c r="F244" s="32"/>
      <c r="G244" s="32"/>
    </row>
    <row r="245" spans="1:7">
      <c r="A245" s="32"/>
      <c r="B245" s="32"/>
      <c r="C245" s="32"/>
      <c r="D245" s="32"/>
      <c r="E245" s="32"/>
      <c r="F245" s="32"/>
      <c r="G245" s="32"/>
    </row>
    <row r="246" spans="1:7">
      <c r="A246" s="32"/>
      <c r="B246" s="32"/>
      <c r="C246" s="32"/>
      <c r="D246" s="32"/>
      <c r="E246" s="32"/>
      <c r="F246" s="32"/>
      <c r="G246" s="32"/>
    </row>
    <row r="247" spans="1:7">
      <c r="A247" s="32"/>
      <c r="B247" s="32"/>
      <c r="C247" s="32"/>
      <c r="D247" s="32"/>
      <c r="E247" s="32"/>
      <c r="F247" s="32"/>
      <c r="G247" s="32"/>
    </row>
    <row r="248" spans="1:7">
      <c r="A248" s="32"/>
      <c r="B248" s="32"/>
      <c r="C248" s="32"/>
      <c r="D248" s="32"/>
      <c r="E248" s="32"/>
      <c r="F248" s="32"/>
      <c r="G248" s="32"/>
    </row>
    <row r="249" spans="1:7">
      <c r="A249" s="32"/>
      <c r="B249" s="32"/>
      <c r="C249" s="32"/>
      <c r="D249" s="32"/>
      <c r="E249" s="32"/>
      <c r="F249" s="32"/>
      <c r="G249" s="32"/>
    </row>
    <row r="250" spans="1:7">
      <c r="A250" s="32"/>
      <c r="B250" s="32"/>
      <c r="C250" s="32"/>
      <c r="D250" s="32"/>
      <c r="E250" s="32"/>
      <c r="F250" s="32"/>
      <c r="G250" s="32"/>
    </row>
    <row r="251" spans="1:7">
      <c r="A251" s="32"/>
      <c r="B251" s="32"/>
      <c r="C251" s="32"/>
      <c r="D251" s="32"/>
      <c r="E251" s="32"/>
      <c r="F251" s="32"/>
      <c r="G251" s="32"/>
    </row>
    <row r="252" spans="1:7">
      <c r="A252" s="32"/>
      <c r="B252" s="32"/>
      <c r="C252" s="32"/>
      <c r="D252" s="32"/>
      <c r="E252" s="32"/>
      <c r="F252" s="32"/>
      <c r="G252" s="32"/>
    </row>
    <row r="253" spans="1:7">
      <c r="A253" s="32"/>
      <c r="B253" s="32"/>
      <c r="C253" s="32"/>
      <c r="D253" s="32"/>
      <c r="E253" s="32"/>
      <c r="F253" s="32"/>
      <c r="G253" s="32"/>
    </row>
    <row r="254" spans="1:7">
      <c r="A254" s="32"/>
      <c r="B254" s="32"/>
      <c r="C254" s="32"/>
      <c r="D254" s="32"/>
      <c r="E254" s="32"/>
      <c r="F254" s="32"/>
      <c r="G254" s="32"/>
    </row>
    <row r="255" spans="1:7">
      <c r="A255" s="32"/>
      <c r="B255" s="32"/>
      <c r="C255" s="32"/>
      <c r="D255" s="32"/>
      <c r="E255" s="32"/>
      <c r="F255" s="32"/>
      <c r="G255" s="32"/>
    </row>
    <row r="256" spans="1:7">
      <c r="A256" s="32"/>
      <c r="B256" s="32"/>
      <c r="C256" s="32"/>
      <c r="D256" s="32"/>
      <c r="E256" s="32"/>
      <c r="F256" s="32"/>
      <c r="G256" s="32"/>
    </row>
    <row r="257" spans="1:7">
      <c r="A257" s="32"/>
      <c r="B257" s="32"/>
      <c r="C257" s="32"/>
      <c r="D257" s="32"/>
      <c r="E257" s="32"/>
      <c r="F257" s="32"/>
      <c r="G257" s="32"/>
    </row>
    <row r="258" spans="1:7">
      <c r="A258" s="32"/>
      <c r="B258" s="32"/>
      <c r="C258" s="32"/>
      <c r="D258" s="32"/>
      <c r="E258" s="32"/>
      <c r="F258" s="32"/>
      <c r="G258" s="32"/>
    </row>
    <row r="259" spans="1:7">
      <c r="A259" s="32"/>
      <c r="B259" s="32"/>
      <c r="C259" s="32"/>
      <c r="D259" s="32"/>
      <c r="E259" s="32"/>
      <c r="F259" s="32"/>
      <c r="G259" s="32"/>
    </row>
    <row r="260" spans="1:7">
      <c r="A260" s="32"/>
      <c r="B260" s="32"/>
      <c r="C260" s="32"/>
      <c r="D260" s="32"/>
      <c r="E260" s="32"/>
      <c r="F260" s="32"/>
      <c r="G260" s="32"/>
    </row>
    <row r="261" spans="1:7">
      <c r="A261" s="32"/>
      <c r="B261" s="32"/>
      <c r="C261" s="32"/>
      <c r="D261" s="32"/>
      <c r="E261" s="32"/>
      <c r="F261" s="32"/>
      <c r="G261" s="32"/>
    </row>
    <row r="262" spans="1:7">
      <c r="A262" s="32"/>
      <c r="B262" s="32"/>
      <c r="C262" s="32"/>
      <c r="D262" s="32"/>
      <c r="E262" s="32"/>
      <c r="F262" s="32"/>
      <c r="G262" s="32"/>
    </row>
    <row r="263" spans="1:7">
      <c r="A263" s="32"/>
      <c r="B263" s="32"/>
      <c r="C263" s="32"/>
      <c r="D263" s="32"/>
      <c r="E263" s="32"/>
      <c r="F263" s="32"/>
      <c r="G263" s="32"/>
    </row>
    <row r="264" spans="1:7">
      <c r="A264" s="32"/>
      <c r="B264" s="32"/>
      <c r="C264" s="32"/>
      <c r="D264" s="32"/>
      <c r="E264" s="32"/>
      <c r="F264" s="32"/>
      <c r="G264" s="32"/>
    </row>
    <row r="265" spans="1:7">
      <c r="A265" s="32"/>
      <c r="B265" s="32"/>
      <c r="C265" s="32"/>
      <c r="D265" s="32"/>
      <c r="E265" s="32"/>
      <c r="F265" s="32"/>
      <c r="G265" s="32"/>
    </row>
    <row r="266" spans="1:7">
      <c r="A266" s="32"/>
      <c r="B266" s="32"/>
      <c r="C266" s="32"/>
      <c r="D266" s="32"/>
      <c r="E266" s="32"/>
      <c r="F266" s="32"/>
      <c r="G266" s="32"/>
    </row>
  </sheetData>
  <mergeCells count="6">
    <mergeCell ref="A1:G1"/>
    <mergeCell ref="A2:G2"/>
    <mergeCell ref="A3:G3"/>
    <mergeCell ref="A4:G4"/>
    <mergeCell ref="A6:G6"/>
    <mergeCell ref="E7:G7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rowBreaks count="4" manualBreakCount="4">
    <brk id="20" max="6" man="1"/>
    <brk id="43" max="16383" man="1"/>
    <brk id="65" max="6" man="1"/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266"/>
  <sheetViews>
    <sheetView view="pageBreakPreview" topLeftCell="A46" zoomScale="112" zoomScaleSheetLayoutView="112" workbookViewId="0">
      <selection activeCell="A46" sqref="A1:XFD1048576"/>
    </sheetView>
  </sheetViews>
  <sheetFormatPr defaultRowHeight="15"/>
  <cols>
    <col min="1" max="1" width="51.5703125" customWidth="1"/>
    <col min="2" max="2" width="10.5703125" customWidth="1"/>
    <col min="3" max="3" width="13.28515625" customWidth="1"/>
    <col min="4" max="4" width="11.42578125" bestFit="1" customWidth="1"/>
    <col min="5" max="5" width="17.28515625" bestFit="1" customWidth="1"/>
    <col min="6" max="6" width="16.140625" bestFit="1" customWidth="1"/>
    <col min="7" max="7" width="18.5703125" bestFit="1" customWidth="1"/>
    <col min="8" max="8" width="16.5703125" bestFit="1" customWidth="1"/>
  </cols>
  <sheetData>
    <row r="1" spans="1:7">
      <c r="A1" s="182" t="s">
        <v>295</v>
      </c>
      <c r="B1" s="182"/>
      <c r="C1" s="182"/>
      <c r="D1" s="182"/>
      <c r="E1" s="182"/>
      <c r="F1" s="182"/>
      <c r="G1" s="182"/>
    </row>
    <row r="2" spans="1:7">
      <c r="A2" s="186" t="s">
        <v>78</v>
      </c>
      <c r="B2" s="186"/>
      <c r="C2" s="186"/>
      <c r="D2" s="186"/>
      <c r="E2" s="186"/>
      <c r="F2" s="186"/>
      <c r="G2" s="186"/>
    </row>
    <row r="3" spans="1:7">
      <c r="A3" s="186" t="s">
        <v>77</v>
      </c>
      <c r="B3" s="186"/>
      <c r="C3" s="186"/>
      <c r="D3" s="186"/>
      <c r="E3" s="186"/>
      <c r="F3" s="186"/>
      <c r="G3" s="186"/>
    </row>
    <row r="4" spans="1:7">
      <c r="A4" s="182" t="s">
        <v>299</v>
      </c>
      <c r="B4" s="182"/>
      <c r="C4" s="182"/>
      <c r="D4" s="182"/>
      <c r="E4" s="182"/>
      <c r="F4" s="182"/>
      <c r="G4" s="182"/>
    </row>
    <row r="6" spans="1:7" ht="45.75" customHeight="1">
      <c r="A6" s="187" t="s">
        <v>288</v>
      </c>
      <c r="B6" s="187"/>
      <c r="C6" s="187"/>
      <c r="D6" s="187"/>
      <c r="E6" s="187"/>
      <c r="F6" s="187"/>
      <c r="G6" s="187"/>
    </row>
    <row r="7" spans="1:7">
      <c r="A7" s="29"/>
      <c r="B7" s="29"/>
      <c r="C7" s="29"/>
      <c r="D7" s="29"/>
      <c r="E7" s="185" t="s">
        <v>76</v>
      </c>
      <c r="F7" s="185"/>
      <c r="G7" s="185"/>
    </row>
    <row r="8" spans="1:7" ht="51">
      <c r="A8" s="39" t="s">
        <v>97</v>
      </c>
      <c r="B8" s="39" t="s">
        <v>132</v>
      </c>
      <c r="C8" s="39" t="s">
        <v>98</v>
      </c>
      <c r="D8" s="39" t="s">
        <v>99</v>
      </c>
      <c r="E8" s="164" t="s">
        <v>250</v>
      </c>
      <c r="F8" s="54" t="s">
        <v>293</v>
      </c>
      <c r="G8" s="54" t="s">
        <v>294</v>
      </c>
    </row>
    <row r="9" spans="1:7" s="28" customFormat="1" ht="12.75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</row>
    <row r="10" spans="1:7" ht="15.75">
      <c r="A10" s="95" t="s">
        <v>252</v>
      </c>
      <c r="B10" s="136"/>
      <c r="C10" s="136"/>
      <c r="D10" s="136"/>
      <c r="E10" s="126">
        <f>E11+E35+E44+E59+E83+E122+E136+E142</f>
        <v>99611609.359999999</v>
      </c>
      <c r="F10" s="126">
        <f>F11+F35+F44+F59+F83+F122+F136+F142</f>
        <v>1615000</v>
      </c>
      <c r="G10" s="126">
        <f>G11+G35+G44+G59+G83+G122+G136+G142</f>
        <v>101226609.36</v>
      </c>
    </row>
    <row r="11" spans="1:7" ht="15.75">
      <c r="A11" s="95" t="s">
        <v>133</v>
      </c>
      <c r="B11" s="136" t="s">
        <v>134</v>
      </c>
      <c r="C11" s="136"/>
      <c r="D11" s="136"/>
      <c r="E11" s="126">
        <f>E12+E17+E27</f>
        <v>14300299</v>
      </c>
      <c r="F11" s="126">
        <f>F12+F17+F27</f>
        <v>-475000</v>
      </c>
      <c r="G11" s="126">
        <f>G12+G17+G27</f>
        <v>13825299</v>
      </c>
    </row>
    <row r="12" spans="1:7" ht="51" customHeight="1">
      <c r="A12" s="152" t="s">
        <v>216</v>
      </c>
      <c r="B12" s="153" t="s">
        <v>217</v>
      </c>
      <c r="C12" s="153"/>
      <c r="D12" s="153"/>
      <c r="E12" s="127">
        <f t="shared" ref="E12:G15" si="0">E13</f>
        <v>450000</v>
      </c>
      <c r="F12" s="127">
        <f t="shared" si="0"/>
        <v>0</v>
      </c>
      <c r="G12" s="127">
        <f t="shared" si="0"/>
        <v>450000</v>
      </c>
    </row>
    <row r="13" spans="1:7" ht="70.5" customHeight="1">
      <c r="A13" s="73" t="s">
        <v>255</v>
      </c>
      <c r="B13" s="153" t="s">
        <v>217</v>
      </c>
      <c r="C13" s="153" t="s">
        <v>177</v>
      </c>
      <c r="D13" s="137"/>
      <c r="E13" s="127">
        <f t="shared" si="0"/>
        <v>450000</v>
      </c>
      <c r="F13" s="127">
        <f t="shared" si="0"/>
        <v>0</v>
      </c>
      <c r="G13" s="127">
        <f t="shared" si="0"/>
        <v>450000</v>
      </c>
    </row>
    <row r="14" spans="1:7" ht="25.5">
      <c r="A14" s="154" t="s">
        <v>218</v>
      </c>
      <c r="B14" s="155" t="s">
        <v>217</v>
      </c>
      <c r="C14" s="155" t="s">
        <v>226</v>
      </c>
      <c r="D14" s="155"/>
      <c r="E14" s="128">
        <f t="shared" si="0"/>
        <v>450000</v>
      </c>
      <c r="F14" s="128">
        <f t="shared" si="0"/>
        <v>0</v>
      </c>
      <c r="G14" s="128">
        <f t="shared" si="0"/>
        <v>450000</v>
      </c>
    </row>
    <row r="15" spans="1:7" ht="51">
      <c r="A15" s="71" t="s">
        <v>101</v>
      </c>
      <c r="B15" s="155" t="s">
        <v>217</v>
      </c>
      <c r="C15" s="155" t="s">
        <v>226</v>
      </c>
      <c r="D15" s="138" t="s">
        <v>102</v>
      </c>
      <c r="E15" s="128">
        <f t="shared" si="0"/>
        <v>450000</v>
      </c>
      <c r="F15" s="128">
        <f t="shared" si="0"/>
        <v>0</v>
      </c>
      <c r="G15" s="128">
        <f t="shared" si="0"/>
        <v>450000</v>
      </c>
    </row>
    <row r="16" spans="1:7" ht="25.5">
      <c r="A16" s="71" t="s">
        <v>103</v>
      </c>
      <c r="B16" s="155" t="s">
        <v>217</v>
      </c>
      <c r="C16" s="155" t="s">
        <v>226</v>
      </c>
      <c r="D16" s="138" t="s">
        <v>31</v>
      </c>
      <c r="E16" s="128">
        <v>450000</v>
      </c>
      <c r="F16" s="128"/>
      <c r="G16" s="128">
        <f>E16+F16</f>
        <v>450000</v>
      </c>
    </row>
    <row r="17" spans="1:7" ht="38.25">
      <c r="A17" s="40" t="s">
        <v>135</v>
      </c>
      <c r="B17" s="139" t="s">
        <v>136</v>
      </c>
      <c r="C17" s="139"/>
      <c r="D17" s="139"/>
      <c r="E17" s="129">
        <f>E18</f>
        <v>13375299</v>
      </c>
      <c r="F17" s="129">
        <f>F18</f>
        <v>-475000</v>
      </c>
      <c r="G17" s="129">
        <f>G18</f>
        <v>12900299</v>
      </c>
    </row>
    <row r="18" spans="1:7" ht="64.5" customHeight="1">
      <c r="A18" s="73" t="s">
        <v>255</v>
      </c>
      <c r="B18" s="137" t="s">
        <v>136</v>
      </c>
      <c r="C18" s="137" t="s">
        <v>177</v>
      </c>
      <c r="D18" s="137"/>
      <c r="E18" s="127">
        <f>E19+E24</f>
        <v>13375299</v>
      </c>
      <c r="F18" s="127">
        <f>F19+F24</f>
        <v>-475000</v>
      </c>
      <c r="G18" s="127">
        <f>G19+G24</f>
        <v>12900299</v>
      </c>
    </row>
    <row r="19" spans="1:7">
      <c r="A19" s="41" t="s">
        <v>100</v>
      </c>
      <c r="B19" s="140" t="s">
        <v>136</v>
      </c>
      <c r="C19" s="140" t="s">
        <v>178</v>
      </c>
      <c r="D19" s="140"/>
      <c r="E19" s="128">
        <f>E20+E22</f>
        <v>12377967</v>
      </c>
      <c r="F19" s="128">
        <f>F20+F22</f>
        <v>-475000</v>
      </c>
      <c r="G19" s="128">
        <f>G20+G22</f>
        <v>11902967</v>
      </c>
    </row>
    <row r="20" spans="1:7" ht="51">
      <c r="A20" s="41" t="s">
        <v>101</v>
      </c>
      <c r="B20" s="140" t="s">
        <v>136</v>
      </c>
      <c r="C20" s="140" t="s">
        <v>178</v>
      </c>
      <c r="D20" s="140" t="s">
        <v>102</v>
      </c>
      <c r="E20" s="128">
        <f>E21</f>
        <v>9027967</v>
      </c>
      <c r="F20" s="128">
        <f>F21</f>
        <v>0</v>
      </c>
      <c r="G20" s="128">
        <f>G21</f>
        <v>9027967</v>
      </c>
    </row>
    <row r="21" spans="1:7" ht="26.25">
      <c r="A21" s="43" t="s">
        <v>103</v>
      </c>
      <c r="B21" s="140" t="s">
        <v>136</v>
      </c>
      <c r="C21" s="140" t="s">
        <v>178</v>
      </c>
      <c r="D21" s="140" t="s">
        <v>31</v>
      </c>
      <c r="E21" s="150">
        <v>9027967</v>
      </c>
      <c r="F21" s="150"/>
      <c r="G21" s="128">
        <f>E21+F21</f>
        <v>9027967</v>
      </c>
    </row>
    <row r="22" spans="1:7" ht="25.5">
      <c r="A22" s="41" t="s">
        <v>104</v>
      </c>
      <c r="B22" s="140" t="s">
        <v>136</v>
      </c>
      <c r="C22" s="140" t="s">
        <v>178</v>
      </c>
      <c r="D22" s="140" t="s">
        <v>105</v>
      </c>
      <c r="E22" s="128">
        <f>E23</f>
        <v>3350000</v>
      </c>
      <c r="F22" s="128">
        <f>F23</f>
        <v>-475000</v>
      </c>
      <c r="G22" s="128">
        <f>G23</f>
        <v>2875000</v>
      </c>
    </row>
    <row r="23" spans="1:7" ht="25.5">
      <c r="A23" s="71" t="s">
        <v>106</v>
      </c>
      <c r="B23" s="140" t="s">
        <v>136</v>
      </c>
      <c r="C23" s="140" t="s">
        <v>178</v>
      </c>
      <c r="D23" s="140" t="s">
        <v>107</v>
      </c>
      <c r="E23" s="128">
        <v>3350000</v>
      </c>
      <c r="F23" s="128">
        <v>-475000</v>
      </c>
      <c r="G23" s="128">
        <f>E23+F23</f>
        <v>2875000</v>
      </c>
    </row>
    <row r="24" spans="1:7">
      <c r="A24" s="41" t="s">
        <v>108</v>
      </c>
      <c r="B24" s="140" t="s">
        <v>136</v>
      </c>
      <c r="C24" s="140" t="s">
        <v>179</v>
      </c>
      <c r="D24" s="140"/>
      <c r="E24" s="128">
        <f t="shared" ref="E24:G25" si="1">E25</f>
        <v>997332</v>
      </c>
      <c r="F24" s="128">
        <f t="shared" si="1"/>
        <v>0</v>
      </c>
      <c r="G24" s="128">
        <f t="shared" si="1"/>
        <v>997332</v>
      </c>
    </row>
    <row r="25" spans="1:7" ht="51">
      <c r="A25" s="41" t="s">
        <v>101</v>
      </c>
      <c r="B25" s="140" t="s">
        <v>136</v>
      </c>
      <c r="C25" s="140" t="s">
        <v>179</v>
      </c>
      <c r="D25" s="140" t="s">
        <v>102</v>
      </c>
      <c r="E25" s="128">
        <f t="shared" si="1"/>
        <v>997332</v>
      </c>
      <c r="F25" s="128">
        <f t="shared" si="1"/>
        <v>0</v>
      </c>
      <c r="G25" s="128">
        <f t="shared" si="1"/>
        <v>997332</v>
      </c>
    </row>
    <row r="26" spans="1:7" ht="26.25">
      <c r="A26" s="43" t="s">
        <v>103</v>
      </c>
      <c r="B26" s="140" t="s">
        <v>136</v>
      </c>
      <c r="C26" s="140" t="s">
        <v>179</v>
      </c>
      <c r="D26" s="140" t="s">
        <v>31</v>
      </c>
      <c r="E26" s="128">
        <v>997332</v>
      </c>
      <c r="F26" s="128"/>
      <c r="G26" s="128">
        <f>E26+F26</f>
        <v>997332</v>
      </c>
    </row>
    <row r="27" spans="1:7">
      <c r="A27" s="73" t="s">
        <v>211</v>
      </c>
      <c r="B27" s="137" t="s">
        <v>212</v>
      </c>
      <c r="C27" s="139"/>
      <c r="D27" s="139"/>
      <c r="E27" s="129">
        <f>E28</f>
        <v>475000</v>
      </c>
      <c r="F27" s="129">
        <f>F28</f>
        <v>0</v>
      </c>
      <c r="G27" s="129">
        <f>G28</f>
        <v>475000</v>
      </c>
    </row>
    <row r="28" spans="1:7" ht="66.75" customHeight="1">
      <c r="A28" s="73" t="s">
        <v>255</v>
      </c>
      <c r="B28" s="137" t="s">
        <v>212</v>
      </c>
      <c r="C28" s="137" t="s">
        <v>177</v>
      </c>
      <c r="D28" s="137"/>
      <c r="E28" s="127">
        <f>E32+E29</f>
        <v>475000</v>
      </c>
      <c r="F28" s="127">
        <f>F32+F29</f>
        <v>0</v>
      </c>
      <c r="G28" s="127">
        <f>G32+G29</f>
        <v>475000</v>
      </c>
    </row>
    <row r="29" spans="1:7">
      <c r="A29" s="110" t="s">
        <v>224</v>
      </c>
      <c r="B29" s="141" t="s">
        <v>212</v>
      </c>
      <c r="C29" s="141" t="s">
        <v>225</v>
      </c>
      <c r="D29" s="142"/>
      <c r="E29" s="130">
        <f t="shared" ref="E29:G30" si="2">E30</f>
        <v>375000</v>
      </c>
      <c r="F29" s="130">
        <f t="shared" si="2"/>
        <v>0</v>
      </c>
      <c r="G29" s="130">
        <f t="shared" si="2"/>
        <v>375000</v>
      </c>
    </row>
    <row r="30" spans="1:7" ht="51">
      <c r="A30" s="41" t="s">
        <v>101</v>
      </c>
      <c r="B30" s="141" t="s">
        <v>212</v>
      </c>
      <c r="C30" s="141" t="s">
        <v>225</v>
      </c>
      <c r="D30" s="140" t="s">
        <v>102</v>
      </c>
      <c r="E30" s="131">
        <f t="shared" si="2"/>
        <v>375000</v>
      </c>
      <c r="F30" s="131">
        <f t="shared" si="2"/>
        <v>0</v>
      </c>
      <c r="G30" s="131">
        <f t="shared" si="2"/>
        <v>375000</v>
      </c>
    </row>
    <row r="31" spans="1:7" ht="26.25">
      <c r="A31" s="43" t="s">
        <v>103</v>
      </c>
      <c r="B31" s="141" t="s">
        <v>212</v>
      </c>
      <c r="C31" s="141" t="s">
        <v>225</v>
      </c>
      <c r="D31" s="140" t="s">
        <v>31</v>
      </c>
      <c r="E31" s="131">
        <v>375000</v>
      </c>
      <c r="F31" s="131"/>
      <c r="G31" s="128">
        <f>E31+F31</f>
        <v>375000</v>
      </c>
    </row>
    <row r="32" spans="1:7">
      <c r="A32" s="71" t="s">
        <v>137</v>
      </c>
      <c r="B32" s="138" t="s">
        <v>212</v>
      </c>
      <c r="C32" s="140" t="s">
        <v>180</v>
      </c>
      <c r="D32" s="140"/>
      <c r="E32" s="128">
        <f t="shared" ref="E32:G33" si="3">E33</f>
        <v>100000</v>
      </c>
      <c r="F32" s="128">
        <f t="shared" si="3"/>
        <v>0</v>
      </c>
      <c r="G32" s="128">
        <f t="shared" si="3"/>
        <v>100000</v>
      </c>
    </row>
    <row r="33" spans="1:7" ht="15.75" customHeight="1">
      <c r="A33" s="156" t="s">
        <v>239</v>
      </c>
      <c r="B33" s="138" t="s">
        <v>212</v>
      </c>
      <c r="C33" s="140" t="s">
        <v>180</v>
      </c>
      <c r="D33" s="138" t="s">
        <v>241</v>
      </c>
      <c r="E33" s="128">
        <f t="shared" si="3"/>
        <v>100000</v>
      </c>
      <c r="F33" s="128">
        <f t="shared" si="3"/>
        <v>0</v>
      </c>
      <c r="G33" s="128">
        <f t="shared" si="3"/>
        <v>100000</v>
      </c>
    </row>
    <row r="34" spans="1:7">
      <c r="A34" s="156" t="s">
        <v>240</v>
      </c>
      <c r="B34" s="138" t="s">
        <v>212</v>
      </c>
      <c r="C34" s="140" t="s">
        <v>180</v>
      </c>
      <c r="D34" s="138" t="s">
        <v>242</v>
      </c>
      <c r="E34" s="128">
        <v>100000</v>
      </c>
      <c r="F34" s="128"/>
      <c r="G34" s="128">
        <f>E34+F34</f>
        <v>100000</v>
      </c>
    </row>
    <row r="35" spans="1:7" ht="15.75">
      <c r="A35" s="95" t="s">
        <v>138</v>
      </c>
      <c r="B35" s="136" t="s">
        <v>139</v>
      </c>
      <c r="C35" s="136"/>
      <c r="D35" s="136"/>
      <c r="E35" s="126">
        <f t="shared" ref="E35:G38" si="4">E36</f>
        <v>1177700</v>
      </c>
      <c r="F35" s="126">
        <f t="shared" si="4"/>
        <v>0</v>
      </c>
      <c r="G35" s="126">
        <f t="shared" si="4"/>
        <v>1177700</v>
      </c>
    </row>
    <row r="36" spans="1:7">
      <c r="A36" s="41" t="s">
        <v>140</v>
      </c>
      <c r="B36" s="140" t="s">
        <v>141</v>
      </c>
      <c r="C36" s="140"/>
      <c r="D36" s="140"/>
      <c r="E36" s="128">
        <f t="shared" si="4"/>
        <v>1177700</v>
      </c>
      <c r="F36" s="128">
        <f t="shared" si="4"/>
        <v>0</v>
      </c>
      <c r="G36" s="128">
        <f t="shared" si="4"/>
        <v>1177700</v>
      </c>
    </row>
    <row r="37" spans="1:7" ht="26.25">
      <c r="A37" s="45" t="s">
        <v>127</v>
      </c>
      <c r="B37" s="140" t="s">
        <v>141</v>
      </c>
      <c r="C37" s="140" t="s">
        <v>181</v>
      </c>
      <c r="D37" s="140"/>
      <c r="E37" s="128">
        <f t="shared" si="4"/>
        <v>1177700</v>
      </c>
      <c r="F37" s="128">
        <f t="shared" si="4"/>
        <v>0</v>
      </c>
      <c r="G37" s="128">
        <f t="shared" si="4"/>
        <v>1177700</v>
      </c>
    </row>
    <row r="38" spans="1:7">
      <c r="A38" s="45" t="s">
        <v>128</v>
      </c>
      <c r="B38" s="140" t="s">
        <v>141</v>
      </c>
      <c r="C38" s="140" t="s">
        <v>182</v>
      </c>
      <c r="D38" s="140"/>
      <c r="E38" s="128">
        <f t="shared" si="4"/>
        <v>1177700</v>
      </c>
      <c r="F38" s="128">
        <f t="shared" si="4"/>
        <v>0</v>
      </c>
      <c r="G38" s="128">
        <f t="shared" si="4"/>
        <v>1177700</v>
      </c>
    </row>
    <row r="39" spans="1:7" ht="25.5">
      <c r="A39" s="46" t="s">
        <v>129</v>
      </c>
      <c r="B39" s="140" t="s">
        <v>141</v>
      </c>
      <c r="C39" s="140" t="s">
        <v>183</v>
      </c>
      <c r="D39" s="140"/>
      <c r="E39" s="128">
        <f>E40+E42</f>
        <v>1177700</v>
      </c>
      <c r="F39" s="128">
        <f>F40+F42</f>
        <v>0</v>
      </c>
      <c r="G39" s="128">
        <f>G40+G42</f>
        <v>1177700</v>
      </c>
    </row>
    <row r="40" spans="1:7" ht="51">
      <c r="A40" s="41" t="s">
        <v>101</v>
      </c>
      <c r="B40" s="140" t="s">
        <v>141</v>
      </c>
      <c r="C40" s="140" t="s">
        <v>183</v>
      </c>
      <c r="D40" s="140" t="s">
        <v>102</v>
      </c>
      <c r="E40" s="128">
        <f>E41</f>
        <v>857000</v>
      </c>
      <c r="F40" s="128">
        <f>F41</f>
        <v>0</v>
      </c>
      <c r="G40" s="128">
        <f>G41</f>
        <v>857000</v>
      </c>
    </row>
    <row r="41" spans="1:7" ht="26.25">
      <c r="A41" s="43" t="s">
        <v>103</v>
      </c>
      <c r="B41" s="140" t="s">
        <v>141</v>
      </c>
      <c r="C41" s="140" t="s">
        <v>183</v>
      </c>
      <c r="D41" s="140" t="s">
        <v>31</v>
      </c>
      <c r="E41" s="128">
        <v>857000</v>
      </c>
      <c r="F41" s="128"/>
      <c r="G41" s="128">
        <f>E41+F41</f>
        <v>857000</v>
      </c>
    </row>
    <row r="42" spans="1:7" ht="25.5">
      <c r="A42" s="41" t="s">
        <v>104</v>
      </c>
      <c r="B42" s="140" t="s">
        <v>141</v>
      </c>
      <c r="C42" s="140" t="s">
        <v>183</v>
      </c>
      <c r="D42" s="140" t="s">
        <v>105</v>
      </c>
      <c r="E42" s="128">
        <f>E43</f>
        <v>320700</v>
      </c>
      <c r="F42" s="128">
        <f>F43</f>
        <v>0</v>
      </c>
      <c r="G42" s="128">
        <f>G43</f>
        <v>320700</v>
      </c>
    </row>
    <row r="43" spans="1:7" ht="25.5">
      <c r="A43" s="41" t="s">
        <v>106</v>
      </c>
      <c r="B43" s="140" t="s">
        <v>141</v>
      </c>
      <c r="C43" s="140" t="s">
        <v>183</v>
      </c>
      <c r="D43" s="140" t="s">
        <v>107</v>
      </c>
      <c r="E43" s="128">
        <v>320700</v>
      </c>
      <c r="F43" s="128"/>
      <c r="G43" s="128">
        <f>E43+F43</f>
        <v>320700</v>
      </c>
    </row>
    <row r="44" spans="1:7" ht="31.5">
      <c r="A44" s="95" t="s">
        <v>142</v>
      </c>
      <c r="B44" s="136" t="s">
        <v>143</v>
      </c>
      <c r="C44" s="136"/>
      <c r="D44" s="136"/>
      <c r="E44" s="126">
        <f>E45+E50</f>
        <v>55000</v>
      </c>
      <c r="F44" s="126">
        <f>F45+F50</f>
        <v>0</v>
      </c>
      <c r="G44" s="126">
        <f>G45+G50</f>
        <v>55000</v>
      </c>
    </row>
    <row r="45" spans="1:7" ht="42" customHeight="1">
      <c r="A45" s="73" t="s">
        <v>144</v>
      </c>
      <c r="B45" s="137" t="s">
        <v>145</v>
      </c>
      <c r="C45" s="137"/>
      <c r="D45" s="137"/>
      <c r="E45" s="127">
        <f t="shared" ref="E45:G48" si="5">E46</f>
        <v>45000</v>
      </c>
      <c r="F45" s="127">
        <f t="shared" si="5"/>
        <v>0</v>
      </c>
      <c r="G45" s="127">
        <f t="shared" si="5"/>
        <v>45000</v>
      </c>
    </row>
    <row r="46" spans="1:7" ht="30.75" customHeight="1">
      <c r="A46" s="69" t="s">
        <v>200</v>
      </c>
      <c r="B46" s="137" t="s">
        <v>145</v>
      </c>
      <c r="C46" s="137" t="s">
        <v>196</v>
      </c>
      <c r="D46" s="137"/>
      <c r="E46" s="127">
        <f t="shared" si="5"/>
        <v>45000</v>
      </c>
      <c r="F46" s="127">
        <f t="shared" si="5"/>
        <v>0</v>
      </c>
      <c r="G46" s="127">
        <f t="shared" si="5"/>
        <v>45000</v>
      </c>
    </row>
    <row r="47" spans="1:7" ht="38.25">
      <c r="A47" s="41" t="s">
        <v>198</v>
      </c>
      <c r="B47" s="140" t="s">
        <v>145</v>
      </c>
      <c r="C47" s="140" t="s">
        <v>199</v>
      </c>
      <c r="D47" s="140"/>
      <c r="E47" s="128">
        <f t="shared" si="5"/>
        <v>45000</v>
      </c>
      <c r="F47" s="128">
        <f t="shared" si="5"/>
        <v>0</v>
      </c>
      <c r="G47" s="128">
        <f t="shared" si="5"/>
        <v>45000</v>
      </c>
    </row>
    <row r="48" spans="1:7" ht="25.5">
      <c r="A48" s="41" t="s">
        <v>104</v>
      </c>
      <c r="B48" s="140" t="s">
        <v>145</v>
      </c>
      <c r="C48" s="140" t="s">
        <v>199</v>
      </c>
      <c r="D48" s="140" t="s">
        <v>105</v>
      </c>
      <c r="E48" s="128">
        <f t="shared" si="5"/>
        <v>45000</v>
      </c>
      <c r="F48" s="128">
        <f t="shared" si="5"/>
        <v>0</v>
      </c>
      <c r="G48" s="128">
        <f t="shared" si="5"/>
        <v>45000</v>
      </c>
    </row>
    <row r="49" spans="1:7" ht="25.5">
      <c r="A49" s="41" t="s">
        <v>106</v>
      </c>
      <c r="B49" s="140" t="s">
        <v>145</v>
      </c>
      <c r="C49" s="140" t="s">
        <v>199</v>
      </c>
      <c r="D49" s="140" t="s">
        <v>107</v>
      </c>
      <c r="E49" s="128">
        <v>45000</v>
      </c>
      <c r="F49" s="128"/>
      <c r="G49" s="128">
        <f>E49+F49</f>
        <v>45000</v>
      </c>
    </row>
    <row r="50" spans="1:7" ht="25.5">
      <c r="A50" s="73" t="s">
        <v>219</v>
      </c>
      <c r="B50" s="137" t="s">
        <v>221</v>
      </c>
      <c r="C50" s="137"/>
      <c r="D50" s="137"/>
      <c r="E50" s="127">
        <f>E51+E55</f>
        <v>10000</v>
      </c>
      <c r="F50" s="127">
        <f>F51+F55</f>
        <v>0</v>
      </c>
      <c r="G50" s="127">
        <f>G51+G55</f>
        <v>10000</v>
      </c>
    </row>
    <row r="51" spans="1:7" ht="51">
      <c r="A51" s="73" t="s">
        <v>220</v>
      </c>
      <c r="B51" s="137" t="s">
        <v>221</v>
      </c>
      <c r="C51" s="137" t="s">
        <v>229</v>
      </c>
      <c r="D51" s="137"/>
      <c r="E51" s="127">
        <f t="shared" ref="E51:G53" si="6">E52</f>
        <v>5000</v>
      </c>
      <c r="F51" s="127">
        <f t="shared" si="6"/>
        <v>0</v>
      </c>
      <c r="G51" s="127">
        <f t="shared" si="6"/>
        <v>5000</v>
      </c>
    </row>
    <row r="52" spans="1:7" ht="63.75">
      <c r="A52" s="70" t="s">
        <v>228</v>
      </c>
      <c r="B52" s="138" t="s">
        <v>221</v>
      </c>
      <c r="C52" s="138" t="s">
        <v>230</v>
      </c>
      <c r="D52" s="140"/>
      <c r="E52" s="128">
        <f t="shared" si="6"/>
        <v>5000</v>
      </c>
      <c r="F52" s="128">
        <f t="shared" si="6"/>
        <v>0</v>
      </c>
      <c r="G52" s="128">
        <f t="shared" si="6"/>
        <v>5000</v>
      </c>
    </row>
    <row r="53" spans="1:7" ht="25.5">
      <c r="A53" s="41" t="s">
        <v>104</v>
      </c>
      <c r="B53" s="138" t="s">
        <v>221</v>
      </c>
      <c r="C53" s="138" t="s">
        <v>230</v>
      </c>
      <c r="D53" s="140" t="s">
        <v>105</v>
      </c>
      <c r="E53" s="128">
        <f t="shared" si="6"/>
        <v>5000</v>
      </c>
      <c r="F53" s="128">
        <f t="shared" si="6"/>
        <v>0</v>
      </c>
      <c r="G53" s="128">
        <f t="shared" si="6"/>
        <v>5000</v>
      </c>
    </row>
    <row r="54" spans="1:7" ht="25.5">
      <c r="A54" s="41" t="s">
        <v>106</v>
      </c>
      <c r="B54" s="138" t="s">
        <v>221</v>
      </c>
      <c r="C54" s="138" t="s">
        <v>230</v>
      </c>
      <c r="D54" s="140" t="s">
        <v>107</v>
      </c>
      <c r="E54" s="128">
        <v>5000</v>
      </c>
      <c r="F54" s="128"/>
      <c r="G54" s="128">
        <f>E54+F54</f>
        <v>5000</v>
      </c>
    </row>
    <row r="55" spans="1:7">
      <c r="A55" s="69" t="s">
        <v>200</v>
      </c>
      <c r="B55" s="137" t="s">
        <v>221</v>
      </c>
      <c r="C55" s="137" t="s">
        <v>196</v>
      </c>
      <c r="D55" s="137"/>
      <c r="E55" s="127">
        <f t="shared" ref="E55:G57" si="7">E56</f>
        <v>5000</v>
      </c>
      <c r="F55" s="127">
        <f t="shared" si="7"/>
        <v>0</v>
      </c>
      <c r="G55" s="127">
        <f t="shared" si="7"/>
        <v>5000</v>
      </c>
    </row>
    <row r="56" spans="1:7" ht="25.5">
      <c r="A56" s="71" t="s">
        <v>222</v>
      </c>
      <c r="B56" s="138" t="s">
        <v>221</v>
      </c>
      <c r="C56" s="138" t="s">
        <v>231</v>
      </c>
      <c r="D56" s="140"/>
      <c r="E56" s="128">
        <f t="shared" si="7"/>
        <v>5000</v>
      </c>
      <c r="F56" s="128">
        <f t="shared" si="7"/>
        <v>0</v>
      </c>
      <c r="G56" s="128">
        <f t="shared" si="7"/>
        <v>5000</v>
      </c>
    </row>
    <row r="57" spans="1:7" ht="25.5">
      <c r="A57" s="41" t="s">
        <v>104</v>
      </c>
      <c r="B57" s="138" t="s">
        <v>221</v>
      </c>
      <c r="C57" s="138" t="s">
        <v>231</v>
      </c>
      <c r="D57" s="140" t="s">
        <v>105</v>
      </c>
      <c r="E57" s="128">
        <f t="shared" si="7"/>
        <v>5000</v>
      </c>
      <c r="F57" s="128">
        <f t="shared" si="7"/>
        <v>0</v>
      </c>
      <c r="G57" s="128">
        <f t="shared" si="7"/>
        <v>5000</v>
      </c>
    </row>
    <row r="58" spans="1:7" ht="25.5">
      <c r="A58" s="41" t="s">
        <v>106</v>
      </c>
      <c r="B58" s="138" t="s">
        <v>221</v>
      </c>
      <c r="C58" s="138" t="s">
        <v>231</v>
      </c>
      <c r="D58" s="140" t="s">
        <v>107</v>
      </c>
      <c r="E58" s="128">
        <v>5000</v>
      </c>
      <c r="F58" s="128"/>
      <c r="G58" s="128">
        <f>E58+F58</f>
        <v>5000</v>
      </c>
    </row>
    <row r="59" spans="1:7" ht="15.75">
      <c r="A59" s="96" t="s">
        <v>146</v>
      </c>
      <c r="B59" s="136" t="s">
        <v>147</v>
      </c>
      <c r="C59" s="136"/>
      <c r="D59" s="136"/>
      <c r="E59" s="126">
        <f>E60+E67</f>
        <v>18400778.68</v>
      </c>
      <c r="F59" s="126">
        <f>F60+F67</f>
        <v>115000</v>
      </c>
      <c r="G59" s="126">
        <f>G60+G67</f>
        <v>18515778.68</v>
      </c>
    </row>
    <row r="60" spans="1:7">
      <c r="A60" s="47" t="s">
        <v>148</v>
      </c>
      <c r="B60" s="139" t="s">
        <v>149</v>
      </c>
      <c r="C60" s="139"/>
      <c r="D60" s="139"/>
      <c r="E60" s="129">
        <f>E61+E64</f>
        <v>17926481.68</v>
      </c>
      <c r="F60" s="129">
        <f>F61+F64</f>
        <v>115000</v>
      </c>
      <c r="G60" s="129">
        <f>G61+G64</f>
        <v>18041481.68</v>
      </c>
    </row>
    <row r="61" spans="1:7">
      <c r="A61" s="48" t="s">
        <v>209</v>
      </c>
      <c r="B61" s="140" t="s">
        <v>149</v>
      </c>
      <c r="C61" s="140" t="s">
        <v>210</v>
      </c>
      <c r="D61" s="140"/>
      <c r="E61" s="128">
        <f t="shared" ref="E61:G62" si="8">E62</f>
        <v>942800</v>
      </c>
      <c r="F61" s="128">
        <f t="shared" si="8"/>
        <v>115000</v>
      </c>
      <c r="G61" s="128">
        <f t="shared" si="8"/>
        <v>1057800</v>
      </c>
    </row>
    <row r="62" spans="1:7" ht="25.5">
      <c r="A62" s="41" t="s">
        <v>104</v>
      </c>
      <c r="B62" s="140" t="s">
        <v>149</v>
      </c>
      <c r="C62" s="140" t="s">
        <v>210</v>
      </c>
      <c r="D62" s="140" t="s">
        <v>105</v>
      </c>
      <c r="E62" s="128">
        <f t="shared" si="8"/>
        <v>942800</v>
      </c>
      <c r="F62" s="128">
        <f t="shared" si="8"/>
        <v>115000</v>
      </c>
      <c r="G62" s="128">
        <f t="shared" si="8"/>
        <v>1057800</v>
      </c>
    </row>
    <row r="63" spans="1:7" ht="25.5">
      <c r="A63" s="41" t="s">
        <v>106</v>
      </c>
      <c r="B63" s="140" t="s">
        <v>149</v>
      </c>
      <c r="C63" s="140" t="s">
        <v>210</v>
      </c>
      <c r="D63" s="138" t="s">
        <v>107</v>
      </c>
      <c r="E63" s="128">
        <v>942800</v>
      </c>
      <c r="F63" s="128">
        <v>115000</v>
      </c>
      <c r="G63" s="128">
        <f>E63+F63</f>
        <v>1057800</v>
      </c>
    </row>
    <row r="64" spans="1:7" ht="25.5">
      <c r="A64" s="71" t="s">
        <v>281</v>
      </c>
      <c r="B64" s="140" t="s">
        <v>149</v>
      </c>
      <c r="C64" s="138" t="s">
        <v>282</v>
      </c>
      <c r="D64" s="140"/>
      <c r="E64" s="128">
        <f t="shared" ref="E64:G65" si="9">E65</f>
        <v>16983681.68</v>
      </c>
      <c r="F64" s="128">
        <f t="shared" si="9"/>
        <v>0</v>
      </c>
      <c r="G64" s="128">
        <f t="shared" si="9"/>
        <v>16983681.68</v>
      </c>
    </row>
    <row r="65" spans="1:7" ht="25.5">
      <c r="A65" s="41" t="s">
        <v>104</v>
      </c>
      <c r="B65" s="140" t="s">
        <v>149</v>
      </c>
      <c r="C65" s="138" t="s">
        <v>282</v>
      </c>
      <c r="D65" s="140" t="s">
        <v>105</v>
      </c>
      <c r="E65" s="128">
        <f t="shared" si="9"/>
        <v>16983681.68</v>
      </c>
      <c r="F65" s="128">
        <f t="shared" si="9"/>
        <v>0</v>
      </c>
      <c r="G65" s="128">
        <f t="shared" si="9"/>
        <v>16983681.68</v>
      </c>
    </row>
    <row r="66" spans="1:7" ht="25.5">
      <c r="A66" s="41" t="s">
        <v>106</v>
      </c>
      <c r="B66" s="140" t="s">
        <v>149</v>
      </c>
      <c r="C66" s="138" t="s">
        <v>282</v>
      </c>
      <c r="D66" s="138" t="s">
        <v>107</v>
      </c>
      <c r="E66" s="150">
        <v>16983681.68</v>
      </c>
      <c r="F66" s="150"/>
      <c r="G66" s="128">
        <f>E66+F66</f>
        <v>16983681.68</v>
      </c>
    </row>
    <row r="67" spans="1:7">
      <c r="A67" s="47" t="s">
        <v>150</v>
      </c>
      <c r="B67" s="139" t="s">
        <v>151</v>
      </c>
      <c r="C67" s="139"/>
      <c r="D67" s="139"/>
      <c r="E67" s="129">
        <f>E68+E72+E79</f>
        <v>474297</v>
      </c>
      <c r="F67" s="129">
        <f>F68+F72+F79</f>
        <v>0</v>
      </c>
      <c r="G67" s="129">
        <f>G68+G72+G79</f>
        <v>474297</v>
      </c>
    </row>
    <row r="68" spans="1:7" ht="38.25">
      <c r="A68" s="69" t="s">
        <v>256</v>
      </c>
      <c r="B68" s="139" t="s">
        <v>151</v>
      </c>
      <c r="C68" s="139" t="s">
        <v>207</v>
      </c>
      <c r="D68" s="139"/>
      <c r="E68" s="129">
        <f t="shared" ref="E68:G70" si="10">E69</f>
        <v>300000</v>
      </c>
      <c r="F68" s="129">
        <f t="shared" si="10"/>
        <v>0</v>
      </c>
      <c r="G68" s="129">
        <f t="shared" si="10"/>
        <v>300000</v>
      </c>
    </row>
    <row r="69" spans="1:7" ht="43.5" customHeight="1">
      <c r="A69" s="70" t="s">
        <v>257</v>
      </c>
      <c r="B69" s="140" t="s">
        <v>151</v>
      </c>
      <c r="C69" s="140" t="s">
        <v>208</v>
      </c>
      <c r="D69" s="140"/>
      <c r="E69" s="128">
        <f t="shared" si="10"/>
        <v>300000</v>
      </c>
      <c r="F69" s="128">
        <f t="shared" si="10"/>
        <v>0</v>
      </c>
      <c r="G69" s="128">
        <f t="shared" si="10"/>
        <v>300000</v>
      </c>
    </row>
    <row r="70" spans="1:7" ht="25.5">
      <c r="A70" s="41" t="s">
        <v>104</v>
      </c>
      <c r="B70" s="140" t="s">
        <v>151</v>
      </c>
      <c r="C70" s="140" t="s">
        <v>208</v>
      </c>
      <c r="D70" s="140" t="s">
        <v>105</v>
      </c>
      <c r="E70" s="128">
        <f t="shared" si="10"/>
        <v>300000</v>
      </c>
      <c r="F70" s="128">
        <f t="shared" si="10"/>
        <v>0</v>
      </c>
      <c r="G70" s="128">
        <f t="shared" si="10"/>
        <v>300000</v>
      </c>
    </row>
    <row r="71" spans="1:7" ht="25.5">
      <c r="A71" s="41" t="s">
        <v>106</v>
      </c>
      <c r="B71" s="140" t="s">
        <v>151</v>
      </c>
      <c r="C71" s="140" t="s">
        <v>208</v>
      </c>
      <c r="D71" s="140" t="s">
        <v>107</v>
      </c>
      <c r="E71" s="128">
        <v>300000</v>
      </c>
      <c r="F71" s="128"/>
      <c r="G71" s="128">
        <f>E71+F71</f>
        <v>300000</v>
      </c>
    </row>
    <row r="72" spans="1:7" ht="47.25" customHeight="1">
      <c r="A72" s="152" t="s">
        <v>287</v>
      </c>
      <c r="B72" s="153" t="s">
        <v>151</v>
      </c>
      <c r="C72" s="157" t="s">
        <v>236</v>
      </c>
      <c r="D72" s="153"/>
      <c r="E72" s="132">
        <f>E73+E76</f>
        <v>129297</v>
      </c>
      <c r="F72" s="132">
        <f>F73+F76</f>
        <v>0</v>
      </c>
      <c r="G72" s="132">
        <f>G73+G76</f>
        <v>129297</v>
      </c>
    </row>
    <row r="73" spans="1:7" ht="69.75" customHeight="1">
      <c r="A73" s="154" t="s">
        <v>279</v>
      </c>
      <c r="B73" s="155" t="s">
        <v>151</v>
      </c>
      <c r="C73" s="143" t="s">
        <v>238</v>
      </c>
      <c r="D73" s="155"/>
      <c r="E73" s="133">
        <f t="shared" ref="E73:G74" si="11">E74</f>
        <v>57512</v>
      </c>
      <c r="F73" s="133">
        <f t="shared" si="11"/>
        <v>0</v>
      </c>
      <c r="G73" s="133">
        <f t="shared" si="11"/>
        <v>57512</v>
      </c>
    </row>
    <row r="74" spans="1:7" ht="25.5">
      <c r="A74" s="41" t="s">
        <v>104</v>
      </c>
      <c r="B74" s="140" t="s">
        <v>151</v>
      </c>
      <c r="C74" s="143" t="s">
        <v>238</v>
      </c>
      <c r="D74" s="140" t="s">
        <v>105</v>
      </c>
      <c r="E74" s="128">
        <f t="shared" si="11"/>
        <v>57512</v>
      </c>
      <c r="F74" s="128">
        <f t="shared" si="11"/>
        <v>0</v>
      </c>
      <c r="G74" s="128">
        <f t="shared" si="11"/>
        <v>57512</v>
      </c>
    </row>
    <row r="75" spans="1:7" ht="25.5">
      <c r="A75" s="41" t="s">
        <v>106</v>
      </c>
      <c r="B75" s="140" t="s">
        <v>151</v>
      </c>
      <c r="C75" s="143" t="s">
        <v>238</v>
      </c>
      <c r="D75" s="140" t="s">
        <v>107</v>
      </c>
      <c r="E75" s="128">
        <v>57512</v>
      </c>
      <c r="F75" s="128"/>
      <c r="G75" s="128">
        <f>E75+F75</f>
        <v>57512</v>
      </c>
    </row>
    <row r="76" spans="1:7" ht="119.25" customHeight="1">
      <c r="A76" s="123" t="s">
        <v>278</v>
      </c>
      <c r="B76" s="158" t="s">
        <v>151</v>
      </c>
      <c r="C76" s="143" t="s">
        <v>280</v>
      </c>
      <c r="D76" s="159"/>
      <c r="E76" s="133">
        <f t="shared" ref="E76:G77" si="12">E77</f>
        <v>71785</v>
      </c>
      <c r="F76" s="133">
        <f t="shared" si="12"/>
        <v>0</v>
      </c>
      <c r="G76" s="133">
        <f t="shared" si="12"/>
        <v>71785</v>
      </c>
    </row>
    <row r="77" spans="1:7" ht="25.5">
      <c r="A77" s="41" t="s">
        <v>104</v>
      </c>
      <c r="B77" s="140" t="s">
        <v>151</v>
      </c>
      <c r="C77" s="143" t="s">
        <v>280</v>
      </c>
      <c r="D77" s="140" t="s">
        <v>105</v>
      </c>
      <c r="E77" s="128">
        <f t="shared" si="12"/>
        <v>71785</v>
      </c>
      <c r="F77" s="128">
        <f t="shared" si="12"/>
        <v>0</v>
      </c>
      <c r="G77" s="128">
        <f t="shared" si="12"/>
        <v>71785</v>
      </c>
    </row>
    <row r="78" spans="1:7" ht="25.5">
      <c r="A78" s="41" t="s">
        <v>106</v>
      </c>
      <c r="B78" s="140" t="s">
        <v>151</v>
      </c>
      <c r="C78" s="143" t="s">
        <v>280</v>
      </c>
      <c r="D78" s="140" t="s">
        <v>107</v>
      </c>
      <c r="E78" s="125">
        <v>71785</v>
      </c>
      <c r="F78" s="125"/>
      <c r="G78" s="128">
        <f>E78+F78</f>
        <v>71785</v>
      </c>
    </row>
    <row r="79" spans="1:7" ht="26.25" customHeight="1">
      <c r="A79" s="69" t="s">
        <v>200</v>
      </c>
      <c r="B79" s="137" t="s">
        <v>151</v>
      </c>
      <c r="C79" s="137" t="s">
        <v>196</v>
      </c>
      <c r="D79" s="137"/>
      <c r="E79" s="127">
        <f t="shared" ref="E79:G81" si="13">E80</f>
        <v>45000</v>
      </c>
      <c r="F79" s="127">
        <f t="shared" si="13"/>
        <v>0</v>
      </c>
      <c r="G79" s="127">
        <f t="shared" si="13"/>
        <v>45000</v>
      </c>
    </row>
    <row r="80" spans="1:7" ht="25.5">
      <c r="A80" s="41" t="s">
        <v>195</v>
      </c>
      <c r="B80" s="140" t="s">
        <v>151</v>
      </c>
      <c r="C80" s="140" t="s">
        <v>197</v>
      </c>
      <c r="D80" s="140"/>
      <c r="E80" s="128">
        <f t="shared" si="13"/>
        <v>45000</v>
      </c>
      <c r="F80" s="128">
        <f t="shared" si="13"/>
        <v>0</v>
      </c>
      <c r="G80" s="128">
        <f t="shared" si="13"/>
        <v>45000</v>
      </c>
    </row>
    <row r="81" spans="1:7">
      <c r="A81" s="41" t="s">
        <v>110</v>
      </c>
      <c r="B81" s="140" t="s">
        <v>151</v>
      </c>
      <c r="C81" s="140" t="s">
        <v>197</v>
      </c>
      <c r="D81" s="140" t="s">
        <v>109</v>
      </c>
      <c r="E81" s="128">
        <f t="shared" si="13"/>
        <v>45000</v>
      </c>
      <c r="F81" s="128">
        <f t="shared" si="13"/>
        <v>0</v>
      </c>
      <c r="G81" s="128">
        <f t="shared" si="13"/>
        <v>45000</v>
      </c>
    </row>
    <row r="82" spans="1:7" ht="38.25">
      <c r="A82" s="41" t="s">
        <v>111</v>
      </c>
      <c r="B82" s="140" t="s">
        <v>151</v>
      </c>
      <c r="C82" s="140" t="s">
        <v>197</v>
      </c>
      <c r="D82" s="140" t="s">
        <v>112</v>
      </c>
      <c r="E82" s="128">
        <v>45000</v>
      </c>
      <c r="F82" s="128"/>
      <c r="G82" s="128">
        <f>E82+F82</f>
        <v>45000</v>
      </c>
    </row>
    <row r="83" spans="1:7" ht="15.75">
      <c r="A83" s="96" t="s">
        <v>152</v>
      </c>
      <c r="B83" s="136" t="s">
        <v>153</v>
      </c>
      <c r="C83" s="136"/>
      <c r="D83" s="136"/>
      <c r="E83" s="126">
        <f>E84+E89+E102</f>
        <v>52487951.68</v>
      </c>
      <c r="F83" s="126">
        <f>F84+F89+F102</f>
        <v>1975000</v>
      </c>
      <c r="G83" s="126">
        <f>G84+G89+G102</f>
        <v>54462951.68</v>
      </c>
    </row>
    <row r="84" spans="1:7">
      <c r="A84" s="47" t="s">
        <v>154</v>
      </c>
      <c r="B84" s="139" t="s">
        <v>155</v>
      </c>
      <c r="C84" s="139"/>
      <c r="D84" s="139"/>
      <c r="E84" s="129">
        <f t="shared" ref="E84:G87" si="14">E85</f>
        <v>880000</v>
      </c>
      <c r="F84" s="129">
        <f t="shared" si="14"/>
        <v>0</v>
      </c>
      <c r="G84" s="129">
        <f t="shared" si="14"/>
        <v>880000</v>
      </c>
    </row>
    <row r="85" spans="1:7" ht="51">
      <c r="A85" s="116" t="s">
        <v>268</v>
      </c>
      <c r="B85" s="139" t="s">
        <v>155</v>
      </c>
      <c r="C85" s="139" t="s">
        <v>205</v>
      </c>
      <c r="D85" s="139"/>
      <c r="E85" s="129">
        <f t="shared" si="14"/>
        <v>880000</v>
      </c>
      <c r="F85" s="129">
        <f t="shared" si="14"/>
        <v>0</v>
      </c>
      <c r="G85" s="129">
        <f t="shared" si="14"/>
        <v>880000</v>
      </c>
    </row>
    <row r="86" spans="1:7">
      <c r="A86" s="48" t="s">
        <v>185</v>
      </c>
      <c r="B86" s="140" t="s">
        <v>155</v>
      </c>
      <c r="C86" s="140" t="s">
        <v>206</v>
      </c>
      <c r="D86" s="140"/>
      <c r="E86" s="128">
        <f t="shared" si="14"/>
        <v>880000</v>
      </c>
      <c r="F86" s="128">
        <f t="shared" si="14"/>
        <v>0</v>
      </c>
      <c r="G86" s="128">
        <f t="shared" si="14"/>
        <v>880000</v>
      </c>
    </row>
    <row r="87" spans="1:7">
      <c r="A87" s="41" t="s">
        <v>113</v>
      </c>
      <c r="B87" s="140" t="s">
        <v>155</v>
      </c>
      <c r="C87" s="140" t="s">
        <v>206</v>
      </c>
      <c r="D87" s="140" t="s">
        <v>114</v>
      </c>
      <c r="E87" s="128">
        <f t="shared" si="14"/>
        <v>880000</v>
      </c>
      <c r="F87" s="128">
        <f t="shared" si="14"/>
        <v>0</v>
      </c>
      <c r="G87" s="128">
        <f t="shared" si="14"/>
        <v>880000</v>
      </c>
    </row>
    <row r="88" spans="1:7">
      <c r="A88" s="71" t="s">
        <v>115</v>
      </c>
      <c r="B88" s="140" t="s">
        <v>155</v>
      </c>
      <c r="C88" s="140" t="s">
        <v>206</v>
      </c>
      <c r="D88" s="140" t="s">
        <v>116</v>
      </c>
      <c r="E88" s="128">
        <v>880000</v>
      </c>
      <c r="F88" s="128"/>
      <c r="G88" s="128">
        <f>E88+F88</f>
        <v>880000</v>
      </c>
    </row>
    <row r="89" spans="1:7">
      <c r="A89" s="47" t="s">
        <v>156</v>
      </c>
      <c r="B89" s="139" t="s">
        <v>157</v>
      </c>
      <c r="C89" s="139"/>
      <c r="D89" s="139"/>
      <c r="E89" s="132">
        <f>E90+E94+E98</f>
        <v>10238998</v>
      </c>
      <c r="F89" s="132">
        <f>F90+F94+F98</f>
        <v>0</v>
      </c>
      <c r="G89" s="132">
        <f>G90+G94+G98</f>
        <v>10238998</v>
      </c>
    </row>
    <row r="90" spans="1:7" ht="25.5">
      <c r="A90" s="116" t="s">
        <v>270</v>
      </c>
      <c r="B90" s="137" t="s">
        <v>157</v>
      </c>
      <c r="C90" s="137" t="s">
        <v>186</v>
      </c>
      <c r="D90" s="137"/>
      <c r="E90" s="127">
        <f t="shared" ref="E90:G92" si="15">E91</f>
        <v>100000</v>
      </c>
      <c r="F90" s="127">
        <f t="shared" si="15"/>
        <v>0</v>
      </c>
      <c r="G90" s="127">
        <f t="shared" si="15"/>
        <v>100000</v>
      </c>
    </row>
    <row r="91" spans="1:7" ht="51">
      <c r="A91" s="70" t="s">
        <v>243</v>
      </c>
      <c r="B91" s="140" t="s">
        <v>157</v>
      </c>
      <c r="C91" s="138" t="s">
        <v>244</v>
      </c>
      <c r="D91" s="140"/>
      <c r="E91" s="128">
        <f t="shared" si="15"/>
        <v>100000</v>
      </c>
      <c r="F91" s="128">
        <f t="shared" si="15"/>
        <v>0</v>
      </c>
      <c r="G91" s="128">
        <f t="shared" si="15"/>
        <v>100000</v>
      </c>
    </row>
    <row r="92" spans="1:7" ht="25.5">
      <c r="A92" s="41" t="s">
        <v>104</v>
      </c>
      <c r="B92" s="140" t="s">
        <v>157</v>
      </c>
      <c r="C92" s="138" t="s">
        <v>244</v>
      </c>
      <c r="D92" s="140" t="s">
        <v>105</v>
      </c>
      <c r="E92" s="128">
        <f t="shared" si="15"/>
        <v>100000</v>
      </c>
      <c r="F92" s="128">
        <f t="shared" si="15"/>
        <v>0</v>
      </c>
      <c r="G92" s="128">
        <f t="shared" si="15"/>
        <v>100000</v>
      </c>
    </row>
    <row r="93" spans="1:7" ht="25.5">
      <c r="A93" s="41" t="s">
        <v>106</v>
      </c>
      <c r="B93" s="140" t="s">
        <v>157</v>
      </c>
      <c r="C93" s="138" t="s">
        <v>244</v>
      </c>
      <c r="D93" s="140" t="s">
        <v>107</v>
      </c>
      <c r="E93" s="131">
        <v>100000</v>
      </c>
      <c r="F93" s="131"/>
      <c r="G93" s="128">
        <f>E93+F93</f>
        <v>100000</v>
      </c>
    </row>
    <row r="94" spans="1:7" ht="38.25">
      <c r="A94" s="116" t="s">
        <v>272</v>
      </c>
      <c r="B94" s="137" t="s">
        <v>157</v>
      </c>
      <c r="C94" s="153" t="s">
        <v>232</v>
      </c>
      <c r="D94" s="153"/>
      <c r="E94" s="127">
        <f t="shared" ref="E94:G96" si="16">E95</f>
        <v>150000</v>
      </c>
      <c r="F94" s="127">
        <f t="shared" si="16"/>
        <v>0</v>
      </c>
      <c r="G94" s="127">
        <f t="shared" si="16"/>
        <v>150000</v>
      </c>
    </row>
    <row r="95" spans="1:7" ht="25.5">
      <c r="A95" s="70" t="s">
        <v>223</v>
      </c>
      <c r="B95" s="138" t="s">
        <v>157</v>
      </c>
      <c r="C95" s="155" t="s">
        <v>233</v>
      </c>
      <c r="D95" s="155"/>
      <c r="E95" s="128">
        <f t="shared" si="16"/>
        <v>150000</v>
      </c>
      <c r="F95" s="128">
        <f t="shared" si="16"/>
        <v>0</v>
      </c>
      <c r="G95" s="128">
        <f t="shared" si="16"/>
        <v>150000</v>
      </c>
    </row>
    <row r="96" spans="1:7" ht="25.5">
      <c r="A96" s="71" t="s">
        <v>104</v>
      </c>
      <c r="B96" s="138" t="s">
        <v>157</v>
      </c>
      <c r="C96" s="155" t="s">
        <v>233</v>
      </c>
      <c r="D96" s="155" t="s">
        <v>105</v>
      </c>
      <c r="E96" s="128">
        <f t="shared" si="16"/>
        <v>150000</v>
      </c>
      <c r="F96" s="128">
        <f t="shared" si="16"/>
        <v>0</v>
      </c>
      <c r="G96" s="128">
        <f t="shared" si="16"/>
        <v>150000</v>
      </c>
    </row>
    <row r="97" spans="1:7" ht="25.5">
      <c r="A97" s="71" t="s">
        <v>106</v>
      </c>
      <c r="B97" s="138" t="s">
        <v>157</v>
      </c>
      <c r="C97" s="155" t="s">
        <v>233</v>
      </c>
      <c r="D97" s="155" t="s">
        <v>107</v>
      </c>
      <c r="E97" s="128">
        <v>150000</v>
      </c>
      <c r="F97" s="128"/>
      <c r="G97" s="128">
        <f>E97+F97</f>
        <v>150000</v>
      </c>
    </row>
    <row r="98" spans="1:7" ht="51.75" customHeight="1">
      <c r="A98" s="160" t="s">
        <v>271</v>
      </c>
      <c r="B98" s="138" t="s">
        <v>157</v>
      </c>
      <c r="C98" s="153" t="s">
        <v>234</v>
      </c>
      <c r="D98" s="153"/>
      <c r="E98" s="127">
        <f t="shared" ref="E98:G100" si="17">E99</f>
        <v>9988998</v>
      </c>
      <c r="F98" s="127">
        <f t="shared" si="17"/>
        <v>0</v>
      </c>
      <c r="G98" s="127">
        <f t="shared" si="17"/>
        <v>9988998</v>
      </c>
    </row>
    <row r="99" spans="1:7" ht="29.25" customHeight="1">
      <c r="A99" s="154" t="s">
        <v>245</v>
      </c>
      <c r="B99" s="138"/>
      <c r="C99" s="155" t="s">
        <v>246</v>
      </c>
      <c r="D99" s="153"/>
      <c r="E99" s="127">
        <f t="shared" si="17"/>
        <v>9988998</v>
      </c>
      <c r="F99" s="127">
        <f t="shared" si="17"/>
        <v>0</v>
      </c>
      <c r="G99" s="127">
        <f t="shared" si="17"/>
        <v>9988998</v>
      </c>
    </row>
    <row r="100" spans="1:7" ht="25.5">
      <c r="A100" s="71" t="s">
        <v>104</v>
      </c>
      <c r="B100" s="138" t="s">
        <v>157</v>
      </c>
      <c r="C100" s="155" t="s">
        <v>246</v>
      </c>
      <c r="D100" s="138" t="s">
        <v>105</v>
      </c>
      <c r="E100" s="128">
        <f t="shared" si="17"/>
        <v>9988998</v>
      </c>
      <c r="F100" s="128">
        <f t="shared" si="17"/>
        <v>0</v>
      </c>
      <c r="G100" s="128">
        <f t="shared" si="17"/>
        <v>9988998</v>
      </c>
    </row>
    <row r="101" spans="1:7" ht="25.5">
      <c r="A101" s="71" t="s">
        <v>106</v>
      </c>
      <c r="B101" s="138" t="s">
        <v>157</v>
      </c>
      <c r="C101" s="155" t="s">
        <v>246</v>
      </c>
      <c r="D101" s="138" t="s">
        <v>107</v>
      </c>
      <c r="E101" s="125">
        <v>9988998</v>
      </c>
      <c r="F101" s="125"/>
      <c r="G101" s="128">
        <f>E101+F101</f>
        <v>9988998</v>
      </c>
    </row>
    <row r="102" spans="1:7">
      <c r="A102" s="73" t="s">
        <v>158</v>
      </c>
      <c r="B102" s="137" t="s">
        <v>159</v>
      </c>
      <c r="C102" s="144"/>
      <c r="D102" s="144"/>
      <c r="E102" s="127">
        <f>E103+E112+E119</f>
        <v>41368953.68</v>
      </c>
      <c r="F102" s="127">
        <f>F103+F112+F119</f>
        <v>1975000</v>
      </c>
      <c r="G102" s="127">
        <f>G103+G112+G119</f>
        <v>43343953.68</v>
      </c>
    </row>
    <row r="103" spans="1:7" ht="38.25">
      <c r="A103" s="116" t="s">
        <v>269</v>
      </c>
      <c r="B103" s="137" t="s">
        <v>159</v>
      </c>
      <c r="C103" s="137" t="s">
        <v>202</v>
      </c>
      <c r="D103" s="144"/>
      <c r="E103" s="127">
        <f>E104+E107</f>
        <v>33193457.609999999</v>
      </c>
      <c r="F103" s="127">
        <f>F104+F107</f>
        <v>1975000</v>
      </c>
      <c r="G103" s="127">
        <f>G104+G107</f>
        <v>35168457.609999999</v>
      </c>
    </row>
    <row r="104" spans="1:7">
      <c r="A104" s="41" t="s">
        <v>187</v>
      </c>
      <c r="B104" s="140" t="s">
        <v>159</v>
      </c>
      <c r="C104" s="140" t="s">
        <v>203</v>
      </c>
      <c r="D104" s="145"/>
      <c r="E104" s="128">
        <f t="shared" ref="E104:G105" si="18">E105</f>
        <v>3000000</v>
      </c>
      <c r="F104" s="128">
        <f t="shared" si="18"/>
        <v>0</v>
      </c>
      <c r="G104" s="128">
        <f t="shared" si="18"/>
        <v>3000000</v>
      </c>
    </row>
    <row r="105" spans="1:7" ht="25.5">
      <c r="A105" s="41" t="s">
        <v>104</v>
      </c>
      <c r="B105" s="140" t="s">
        <v>159</v>
      </c>
      <c r="C105" s="140" t="s">
        <v>203</v>
      </c>
      <c r="D105" s="145">
        <v>200</v>
      </c>
      <c r="E105" s="128">
        <f t="shared" si="18"/>
        <v>3000000</v>
      </c>
      <c r="F105" s="128">
        <f t="shared" si="18"/>
        <v>0</v>
      </c>
      <c r="G105" s="128">
        <f t="shared" si="18"/>
        <v>3000000</v>
      </c>
    </row>
    <row r="106" spans="1:7" ht="25.5">
      <c r="A106" s="41" t="s">
        <v>106</v>
      </c>
      <c r="B106" s="140" t="s">
        <v>159</v>
      </c>
      <c r="C106" s="140" t="s">
        <v>203</v>
      </c>
      <c r="D106" s="145">
        <v>240</v>
      </c>
      <c r="E106" s="151">
        <v>3000000</v>
      </c>
      <c r="F106" s="151"/>
      <c r="G106" s="128">
        <f>E106+F106</f>
        <v>3000000</v>
      </c>
    </row>
    <row r="107" spans="1:7" ht="18" customHeight="1">
      <c r="A107" s="41" t="s">
        <v>188</v>
      </c>
      <c r="B107" s="140" t="s">
        <v>159</v>
      </c>
      <c r="C107" s="140" t="s">
        <v>204</v>
      </c>
      <c r="D107" s="145"/>
      <c r="E107" s="128">
        <f>E108+E110</f>
        <v>30193457.609999999</v>
      </c>
      <c r="F107" s="128">
        <f>F108+F110</f>
        <v>1975000</v>
      </c>
      <c r="G107" s="128">
        <f>G108+G110</f>
        <v>32168457.609999999</v>
      </c>
    </row>
    <row r="108" spans="1:7" ht="25.5">
      <c r="A108" s="41" t="s">
        <v>104</v>
      </c>
      <c r="B108" s="140" t="s">
        <v>159</v>
      </c>
      <c r="C108" s="140" t="s">
        <v>204</v>
      </c>
      <c r="D108" s="145">
        <v>200</v>
      </c>
      <c r="E108" s="128">
        <f>E109</f>
        <v>193457.61</v>
      </c>
      <c r="F108" s="128">
        <f>F109</f>
        <v>0</v>
      </c>
      <c r="G108" s="128">
        <f>G109</f>
        <v>193457.61</v>
      </c>
    </row>
    <row r="109" spans="1:7" ht="25.5">
      <c r="A109" s="41" t="s">
        <v>106</v>
      </c>
      <c r="B109" s="140" t="s">
        <v>159</v>
      </c>
      <c r="C109" s="140" t="s">
        <v>204</v>
      </c>
      <c r="D109" s="145">
        <v>240</v>
      </c>
      <c r="E109" s="131">
        <v>193457.61</v>
      </c>
      <c r="F109" s="131"/>
      <c r="G109" s="128">
        <f>E109+F109</f>
        <v>193457.61</v>
      </c>
    </row>
    <row r="110" spans="1:7" ht="25.5">
      <c r="A110" s="41" t="s">
        <v>117</v>
      </c>
      <c r="B110" s="140" t="s">
        <v>159</v>
      </c>
      <c r="C110" s="140" t="s">
        <v>204</v>
      </c>
      <c r="D110" s="145">
        <v>600</v>
      </c>
      <c r="E110" s="128">
        <f>E111</f>
        <v>30000000</v>
      </c>
      <c r="F110" s="128">
        <f>F111</f>
        <v>1975000</v>
      </c>
      <c r="G110" s="128">
        <f>G111</f>
        <v>31975000</v>
      </c>
    </row>
    <row r="111" spans="1:7" ht="51">
      <c r="A111" s="41" t="s">
        <v>118</v>
      </c>
      <c r="B111" s="140" t="s">
        <v>159</v>
      </c>
      <c r="C111" s="140" t="s">
        <v>204</v>
      </c>
      <c r="D111" s="145">
        <v>621</v>
      </c>
      <c r="E111" s="131">
        <v>30000000</v>
      </c>
      <c r="F111" s="131">
        <v>1975000</v>
      </c>
      <c r="G111" s="128">
        <f>E111+F111</f>
        <v>31975000</v>
      </c>
    </row>
    <row r="112" spans="1:7" ht="56.25" customHeight="1">
      <c r="A112" s="116" t="s">
        <v>285</v>
      </c>
      <c r="B112" s="137" t="s">
        <v>159</v>
      </c>
      <c r="C112" s="146" t="s">
        <v>249</v>
      </c>
      <c r="D112" s="147"/>
      <c r="E112" s="134">
        <f>E113+E116</f>
        <v>7675496.0699999994</v>
      </c>
      <c r="F112" s="134">
        <f>F113+F116</f>
        <v>0</v>
      </c>
      <c r="G112" s="134">
        <f>G113+G116</f>
        <v>7675496.0699999994</v>
      </c>
    </row>
    <row r="113" spans="1:7" ht="42" customHeight="1">
      <c r="A113" s="163" t="s">
        <v>290</v>
      </c>
      <c r="B113" s="140" t="s">
        <v>159</v>
      </c>
      <c r="C113" s="141" t="s">
        <v>291</v>
      </c>
      <c r="D113" s="148"/>
      <c r="E113" s="131">
        <f t="shared" ref="E113:G114" si="19">E114</f>
        <v>6823041.4699999997</v>
      </c>
      <c r="F113" s="131">
        <f t="shared" si="19"/>
        <v>0</v>
      </c>
      <c r="G113" s="131">
        <f t="shared" si="19"/>
        <v>6823041.4699999997</v>
      </c>
    </row>
    <row r="114" spans="1:7" ht="25.5">
      <c r="A114" s="41" t="s">
        <v>104</v>
      </c>
      <c r="B114" s="140" t="s">
        <v>159</v>
      </c>
      <c r="C114" s="141" t="s">
        <v>291</v>
      </c>
      <c r="D114" s="148">
        <v>200</v>
      </c>
      <c r="E114" s="131">
        <f t="shared" si="19"/>
        <v>6823041.4699999997</v>
      </c>
      <c r="F114" s="131">
        <f t="shared" si="19"/>
        <v>0</v>
      </c>
      <c r="G114" s="131">
        <f t="shared" si="19"/>
        <v>6823041.4699999997</v>
      </c>
    </row>
    <row r="115" spans="1:7" ht="25.5">
      <c r="A115" s="41" t="s">
        <v>106</v>
      </c>
      <c r="B115" s="140" t="s">
        <v>159</v>
      </c>
      <c r="C115" s="141" t="s">
        <v>291</v>
      </c>
      <c r="D115" s="148">
        <v>240</v>
      </c>
      <c r="E115" s="125">
        <v>6823041.4699999997</v>
      </c>
      <c r="F115" s="125"/>
      <c r="G115" s="128">
        <f>E115+F115</f>
        <v>6823041.4699999997</v>
      </c>
    </row>
    <row r="116" spans="1:7" ht="25.5">
      <c r="A116" s="71" t="s">
        <v>292</v>
      </c>
      <c r="B116" s="140" t="s">
        <v>159</v>
      </c>
      <c r="C116" s="141" t="s">
        <v>254</v>
      </c>
      <c r="D116" s="148"/>
      <c r="E116" s="131">
        <f t="shared" ref="E116:G117" si="20">E117</f>
        <v>852454.6</v>
      </c>
      <c r="F116" s="131">
        <f t="shared" si="20"/>
        <v>0</v>
      </c>
      <c r="G116" s="131">
        <f t="shared" si="20"/>
        <v>852454.6</v>
      </c>
    </row>
    <row r="117" spans="1:7" ht="25.5">
      <c r="A117" s="41" t="s">
        <v>104</v>
      </c>
      <c r="B117" s="140" t="s">
        <v>159</v>
      </c>
      <c r="C117" s="141" t="s">
        <v>254</v>
      </c>
      <c r="D117" s="148">
        <v>200</v>
      </c>
      <c r="E117" s="131">
        <f t="shared" si="20"/>
        <v>852454.6</v>
      </c>
      <c r="F117" s="131">
        <f t="shared" si="20"/>
        <v>0</v>
      </c>
      <c r="G117" s="131">
        <f t="shared" si="20"/>
        <v>852454.6</v>
      </c>
    </row>
    <row r="118" spans="1:7" ht="25.5">
      <c r="A118" s="41" t="s">
        <v>106</v>
      </c>
      <c r="B118" s="140" t="s">
        <v>159</v>
      </c>
      <c r="C118" s="141" t="s">
        <v>254</v>
      </c>
      <c r="D118" s="148">
        <v>240</v>
      </c>
      <c r="E118" s="124">
        <v>852454.6</v>
      </c>
      <c r="F118" s="124"/>
      <c r="G118" s="128">
        <f>E118+F118</f>
        <v>852454.6</v>
      </c>
    </row>
    <row r="119" spans="1:7" ht="38.25">
      <c r="A119" s="73" t="s">
        <v>247</v>
      </c>
      <c r="B119" s="137"/>
      <c r="C119" s="137" t="s">
        <v>248</v>
      </c>
      <c r="D119" s="144"/>
      <c r="E119" s="127">
        <f t="shared" ref="E119:G120" si="21">E120</f>
        <v>500000</v>
      </c>
      <c r="F119" s="127">
        <f t="shared" si="21"/>
        <v>0</v>
      </c>
      <c r="G119" s="127">
        <f t="shared" si="21"/>
        <v>500000</v>
      </c>
    </row>
    <row r="120" spans="1:7" ht="25.5">
      <c r="A120" s="41" t="s">
        <v>104</v>
      </c>
      <c r="B120" s="140" t="s">
        <v>159</v>
      </c>
      <c r="C120" s="138" t="s">
        <v>248</v>
      </c>
      <c r="D120" s="145">
        <v>200</v>
      </c>
      <c r="E120" s="128">
        <f t="shared" si="21"/>
        <v>500000</v>
      </c>
      <c r="F120" s="128">
        <f t="shared" si="21"/>
        <v>0</v>
      </c>
      <c r="G120" s="128">
        <f t="shared" si="21"/>
        <v>500000</v>
      </c>
    </row>
    <row r="121" spans="1:7" ht="25.5">
      <c r="A121" s="41" t="s">
        <v>106</v>
      </c>
      <c r="B121" s="140" t="s">
        <v>159</v>
      </c>
      <c r="C121" s="138" t="s">
        <v>248</v>
      </c>
      <c r="D121" s="145">
        <v>240</v>
      </c>
      <c r="E121" s="131">
        <v>500000</v>
      </c>
      <c r="F121" s="131"/>
      <c r="G121" s="128">
        <f>E121+F121</f>
        <v>500000</v>
      </c>
    </row>
    <row r="122" spans="1:7" ht="15.75">
      <c r="A122" s="95" t="s">
        <v>160</v>
      </c>
      <c r="B122" s="136" t="s">
        <v>161</v>
      </c>
      <c r="C122" s="136"/>
      <c r="D122" s="136"/>
      <c r="E122" s="126">
        <f>E123</f>
        <v>13071500</v>
      </c>
      <c r="F122" s="126">
        <f>F123</f>
        <v>0</v>
      </c>
      <c r="G122" s="126">
        <f>G123</f>
        <v>13071500</v>
      </c>
    </row>
    <row r="123" spans="1:7">
      <c r="A123" s="69" t="s">
        <v>162</v>
      </c>
      <c r="B123" s="137" t="s">
        <v>163</v>
      </c>
      <c r="C123" s="137"/>
      <c r="D123" s="137"/>
      <c r="E123" s="127">
        <f>E124+E130</f>
        <v>13071500</v>
      </c>
      <c r="F123" s="127">
        <f>F124+F130</f>
        <v>0</v>
      </c>
      <c r="G123" s="127">
        <f>G124+G130</f>
        <v>13071500</v>
      </c>
    </row>
    <row r="124" spans="1:7" ht="38.25">
      <c r="A124" s="69" t="s">
        <v>258</v>
      </c>
      <c r="B124" s="137" t="s">
        <v>163</v>
      </c>
      <c r="C124" s="137" t="s">
        <v>189</v>
      </c>
      <c r="D124" s="137"/>
      <c r="E124" s="127">
        <f>E125</f>
        <v>11350000</v>
      </c>
      <c r="F124" s="127">
        <f>F125</f>
        <v>0</v>
      </c>
      <c r="G124" s="127">
        <f>G125</f>
        <v>11350000</v>
      </c>
    </row>
    <row r="125" spans="1:7" ht="38.25">
      <c r="A125" s="70" t="s">
        <v>262</v>
      </c>
      <c r="B125" s="140" t="s">
        <v>163</v>
      </c>
      <c r="C125" s="140" t="s">
        <v>190</v>
      </c>
      <c r="D125" s="140"/>
      <c r="E125" s="128">
        <f>E126+E128</f>
        <v>11350000</v>
      </c>
      <c r="F125" s="128">
        <f>F126+F128</f>
        <v>0</v>
      </c>
      <c r="G125" s="128">
        <f>G126+G128</f>
        <v>11350000</v>
      </c>
    </row>
    <row r="126" spans="1:7" ht="25.5">
      <c r="A126" s="41" t="s">
        <v>104</v>
      </c>
      <c r="B126" s="140" t="s">
        <v>163</v>
      </c>
      <c r="C126" s="140" t="s">
        <v>190</v>
      </c>
      <c r="D126" s="140" t="s">
        <v>105</v>
      </c>
      <c r="E126" s="128">
        <f>E127</f>
        <v>350000</v>
      </c>
      <c r="F126" s="128">
        <f>F127</f>
        <v>0</v>
      </c>
      <c r="G126" s="128">
        <f>G127</f>
        <v>350000</v>
      </c>
    </row>
    <row r="127" spans="1:7" ht="25.5">
      <c r="A127" s="41" t="s">
        <v>106</v>
      </c>
      <c r="B127" s="140" t="s">
        <v>163</v>
      </c>
      <c r="C127" s="140" t="s">
        <v>190</v>
      </c>
      <c r="D127" s="140" t="s">
        <v>107</v>
      </c>
      <c r="E127" s="128">
        <v>350000</v>
      </c>
      <c r="F127" s="128"/>
      <c r="G127" s="128">
        <f>E127+F127</f>
        <v>350000</v>
      </c>
    </row>
    <row r="128" spans="1:7">
      <c r="A128" s="41" t="s">
        <v>119</v>
      </c>
      <c r="B128" s="140" t="s">
        <v>163</v>
      </c>
      <c r="C128" s="140" t="s">
        <v>190</v>
      </c>
      <c r="D128" s="140" t="s">
        <v>120</v>
      </c>
      <c r="E128" s="128">
        <f>E129</f>
        <v>11000000</v>
      </c>
      <c r="F128" s="128">
        <f>F129</f>
        <v>0</v>
      </c>
      <c r="G128" s="128">
        <f>G129</f>
        <v>11000000</v>
      </c>
    </row>
    <row r="129" spans="1:7" ht="51">
      <c r="A129" s="41" t="s">
        <v>121</v>
      </c>
      <c r="B129" s="140" t="s">
        <v>163</v>
      </c>
      <c r="C129" s="140" t="s">
        <v>190</v>
      </c>
      <c r="D129" s="140" t="s">
        <v>164</v>
      </c>
      <c r="E129" s="128">
        <v>11000000</v>
      </c>
      <c r="F129" s="128"/>
      <c r="G129" s="128">
        <f>E129+F129</f>
        <v>11000000</v>
      </c>
    </row>
    <row r="130" spans="1:7" ht="38.25">
      <c r="A130" s="69" t="s">
        <v>259</v>
      </c>
      <c r="B130" s="137" t="s">
        <v>163</v>
      </c>
      <c r="C130" s="137" t="s">
        <v>193</v>
      </c>
      <c r="D130" s="137"/>
      <c r="E130" s="127">
        <f>E131</f>
        <v>1721500</v>
      </c>
      <c r="F130" s="127">
        <f>F131</f>
        <v>0</v>
      </c>
      <c r="G130" s="127">
        <f>G131</f>
        <v>1721500</v>
      </c>
    </row>
    <row r="131" spans="1:7" ht="39.75" customHeight="1">
      <c r="A131" s="70" t="s">
        <v>266</v>
      </c>
      <c r="B131" s="140" t="s">
        <v>163</v>
      </c>
      <c r="C131" s="140" t="s">
        <v>194</v>
      </c>
      <c r="D131" s="140"/>
      <c r="E131" s="128">
        <f>E132+E134</f>
        <v>1721500</v>
      </c>
      <c r="F131" s="128">
        <f>F132+F134</f>
        <v>0</v>
      </c>
      <c r="G131" s="128">
        <f>G132+G134</f>
        <v>1721500</v>
      </c>
    </row>
    <row r="132" spans="1:7" ht="25.5">
      <c r="A132" s="41" t="s">
        <v>104</v>
      </c>
      <c r="B132" s="140" t="s">
        <v>163</v>
      </c>
      <c r="C132" s="140" t="s">
        <v>194</v>
      </c>
      <c r="D132" s="140" t="s">
        <v>105</v>
      </c>
      <c r="E132" s="128">
        <f>E133</f>
        <v>508000</v>
      </c>
      <c r="F132" s="128">
        <f>F133</f>
        <v>0</v>
      </c>
      <c r="G132" s="128">
        <f>G133</f>
        <v>508000</v>
      </c>
    </row>
    <row r="133" spans="1:7" ht="25.5">
      <c r="A133" s="41" t="s">
        <v>106</v>
      </c>
      <c r="B133" s="140" t="s">
        <v>163</v>
      </c>
      <c r="C133" s="140" t="s">
        <v>194</v>
      </c>
      <c r="D133" s="140" t="s">
        <v>107</v>
      </c>
      <c r="E133" s="128">
        <v>508000</v>
      </c>
      <c r="F133" s="128"/>
      <c r="G133" s="128">
        <f>E133+F133</f>
        <v>508000</v>
      </c>
    </row>
    <row r="134" spans="1:7">
      <c r="A134" s="48" t="s">
        <v>123</v>
      </c>
      <c r="B134" s="140" t="s">
        <v>163</v>
      </c>
      <c r="C134" s="140" t="s">
        <v>194</v>
      </c>
      <c r="D134" s="140" t="s">
        <v>124</v>
      </c>
      <c r="E134" s="128">
        <f>E135</f>
        <v>1213500</v>
      </c>
      <c r="F134" s="128">
        <f>F135</f>
        <v>0</v>
      </c>
      <c r="G134" s="128">
        <f>G135</f>
        <v>1213500</v>
      </c>
    </row>
    <row r="135" spans="1:7">
      <c r="A135" s="48" t="s">
        <v>125</v>
      </c>
      <c r="B135" s="140" t="s">
        <v>163</v>
      </c>
      <c r="C135" s="140" t="s">
        <v>194</v>
      </c>
      <c r="D135" s="140" t="s">
        <v>126</v>
      </c>
      <c r="E135" s="128">
        <v>1213500</v>
      </c>
      <c r="F135" s="128"/>
      <c r="G135" s="128">
        <f>E135+F135</f>
        <v>1213500</v>
      </c>
    </row>
    <row r="136" spans="1:7" ht="15.75">
      <c r="A136" s="96" t="s">
        <v>165</v>
      </c>
      <c r="B136" s="136" t="s">
        <v>166</v>
      </c>
      <c r="C136" s="136"/>
      <c r="D136" s="136"/>
      <c r="E136" s="126">
        <f t="shared" ref="E136:G140" si="22">E137</f>
        <v>38380</v>
      </c>
      <c r="F136" s="126">
        <f t="shared" si="22"/>
        <v>0</v>
      </c>
      <c r="G136" s="126">
        <f t="shared" si="22"/>
        <v>38380</v>
      </c>
    </row>
    <row r="137" spans="1:7">
      <c r="A137" s="69" t="s">
        <v>167</v>
      </c>
      <c r="B137" s="137" t="s">
        <v>168</v>
      </c>
      <c r="C137" s="137"/>
      <c r="D137" s="137"/>
      <c r="E137" s="127">
        <f t="shared" si="22"/>
        <v>38380</v>
      </c>
      <c r="F137" s="127">
        <f t="shared" si="22"/>
        <v>0</v>
      </c>
      <c r="G137" s="127">
        <f t="shared" si="22"/>
        <v>38380</v>
      </c>
    </row>
    <row r="138" spans="1:7" ht="65.25" customHeight="1">
      <c r="A138" s="69" t="s">
        <v>260</v>
      </c>
      <c r="B138" s="137" t="s">
        <v>168</v>
      </c>
      <c r="C138" s="137" t="s">
        <v>184</v>
      </c>
      <c r="D138" s="137"/>
      <c r="E138" s="127">
        <f t="shared" si="22"/>
        <v>38380</v>
      </c>
      <c r="F138" s="127">
        <f t="shared" si="22"/>
        <v>0</v>
      </c>
      <c r="G138" s="127">
        <f t="shared" si="22"/>
        <v>38380</v>
      </c>
    </row>
    <row r="139" spans="1:7" ht="25.5">
      <c r="A139" s="50" t="s">
        <v>122</v>
      </c>
      <c r="B139" s="140" t="s">
        <v>168</v>
      </c>
      <c r="C139" s="140" t="s">
        <v>201</v>
      </c>
      <c r="D139" s="140"/>
      <c r="E139" s="128">
        <f t="shared" si="22"/>
        <v>38380</v>
      </c>
      <c r="F139" s="128">
        <f t="shared" si="22"/>
        <v>0</v>
      </c>
      <c r="G139" s="128">
        <f t="shared" si="22"/>
        <v>38380</v>
      </c>
    </row>
    <row r="140" spans="1:7">
      <c r="A140" s="48" t="s">
        <v>123</v>
      </c>
      <c r="B140" s="140" t="s">
        <v>168</v>
      </c>
      <c r="C140" s="140" t="s">
        <v>201</v>
      </c>
      <c r="D140" s="140" t="s">
        <v>124</v>
      </c>
      <c r="E140" s="128">
        <f t="shared" si="22"/>
        <v>38380</v>
      </c>
      <c r="F140" s="128">
        <f t="shared" si="22"/>
        <v>0</v>
      </c>
      <c r="G140" s="128">
        <f t="shared" si="22"/>
        <v>38380</v>
      </c>
    </row>
    <row r="141" spans="1:7">
      <c r="A141" s="48" t="s">
        <v>125</v>
      </c>
      <c r="B141" s="140" t="s">
        <v>168</v>
      </c>
      <c r="C141" s="140" t="s">
        <v>201</v>
      </c>
      <c r="D141" s="140" t="s">
        <v>126</v>
      </c>
      <c r="E141" s="128">
        <v>38380</v>
      </c>
      <c r="F141" s="128"/>
      <c r="G141" s="128">
        <f>E141+F141</f>
        <v>38380</v>
      </c>
    </row>
    <row r="142" spans="1:7" ht="15.75">
      <c r="A142" s="96" t="s">
        <v>169</v>
      </c>
      <c r="B142" s="136" t="s">
        <v>170</v>
      </c>
      <c r="C142" s="136"/>
      <c r="D142" s="136"/>
      <c r="E142" s="126">
        <f t="shared" ref="E142:G146" si="23">E143</f>
        <v>80000</v>
      </c>
      <c r="F142" s="126">
        <f t="shared" si="23"/>
        <v>0</v>
      </c>
      <c r="G142" s="126">
        <f t="shared" si="23"/>
        <v>80000</v>
      </c>
    </row>
    <row r="143" spans="1:7">
      <c r="A143" s="69" t="s">
        <v>171</v>
      </c>
      <c r="B143" s="137" t="s">
        <v>172</v>
      </c>
      <c r="C143" s="137"/>
      <c r="D143" s="137"/>
      <c r="E143" s="127">
        <f t="shared" si="23"/>
        <v>80000</v>
      </c>
      <c r="F143" s="127">
        <f t="shared" si="23"/>
        <v>0</v>
      </c>
      <c r="G143" s="127">
        <f t="shared" si="23"/>
        <v>80000</v>
      </c>
    </row>
    <row r="144" spans="1:7" ht="38.25">
      <c r="A144" s="69" t="s">
        <v>265</v>
      </c>
      <c r="B144" s="137" t="s">
        <v>172</v>
      </c>
      <c r="C144" s="137" t="s">
        <v>191</v>
      </c>
      <c r="D144" s="137"/>
      <c r="E144" s="127">
        <f t="shared" si="23"/>
        <v>80000</v>
      </c>
      <c r="F144" s="127">
        <f t="shared" si="23"/>
        <v>0</v>
      </c>
      <c r="G144" s="127">
        <f t="shared" si="23"/>
        <v>80000</v>
      </c>
    </row>
    <row r="145" spans="1:8" ht="39" customHeight="1">
      <c r="A145" s="70" t="s">
        <v>261</v>
      </c>
      <c r="B145" s="140" t="s">
        <v>172</v>
      </c>
      <c r="C145" s="140" t="s">
        <v>192</v>
      </c>
      <c r="D145" s="140"/>
      <c r="E145" s="128">
        <f t="shared" si="23"/>
        <v>80000</v>
      </c>
      <c r="F145" s="128">
        <f t="shared" si="23"/>
        <v>0</v>
      </c>
      <c r="G145" s="128">
        <f t="shared" si="23"/>
        <v>80000</v>
      </c>
    </row>
    <row r="146" spans="1:8" ht="25.5">
      <c r="A146" s="41" t="s">
        <v>104</v>
      </c>
      <c r="B146" s="140" t="s">
        <v>172</v>
      </c>
      <c r="C146" s="140" t="s">
        <v>192</v>
      </c>
      <c r="D146" s="140" t="s">
        <v>105</v>
      </c>
      <c r="E146" s="128">
        <f t="shared" si="23"/>
        <v>80000</v>
      </c>
      <c r="F146" s="128">
        <f t="shared" si="23"/>
        <v>0</v>
      </c>
      <c r="G146" s="128">
        <f t="shared" si="23"/>
        <v>80000</v>
      </c>
    </row>
    <row r="147" spans="1:8" ht="25.5">
      <c r="A147" s="41" t="s">
        <v>106</v>
      </c>
      <c r="B147" s="140" t="s">
        <v>172</v>
      </c>
      <c r="C147" s="140" t="s">
        <v>192</v>
      </c>
      <c r="D147" s="140" t="s">
        <v>107</v>
      </c>
      <c r="E147" s="128">
        <v>80000</v>
      </c>
      <c r="F147" s="128"/>
      <c r="G147" s="128">
        <f>E147+F147</f>
        <v>80000</v>
      </c>
    </row>
    <row r="148" spans="1:8" ht="15.75">
      <c r="A148" s="97" t="s">
        <v>130</v>
      </c>
      <c r="B148" s="149" t="s">
        <v>131</v>
      </c>
      <c r="C148" s="149" t="s">
        <v>131</v>
      </c>
      <c r="D148" s="149" t="s">
        <v>131</v>
      </c>
      <c r="E148" s="135">
        <f>E10</f>
        <v>99611609.359999999</v>
      </c>
      <c r="F148" s="135">
        <f>F10</f>
        <v>1615000</v>
      </c>
      <c r="G148" s="135">
        <f>G10</f>
        <v>101226609.36</v>
      </c>
      <c r="H148" s="34"/>
    </row>
    <row r="149" spans="1:8">
      <c r="A149" s="29"/>
      <c r="B149" s="29"/>
      <c r="C149" s="29"/>
      <c r="D149" s="29"/>
      <c r="E149" s="29"/>
      <c r="F149" s="29"/>
      <c r="G149" s="29"/>
      <c r="H149" s="34"/>
    </row>
    <row r="150" spans="1:8">
      <c r="A150" s="29"/>
      <c r="B150" s="29"/>
      <c r="C150" s="29"/>
      <c r="D150" s="29"/>
      <c r="E150" s="30"/>
      <c r="F150" s="30"/>
      <c r="G150" s="30"/>
      <c r="H150" s="34"/>
    </row>
    <row r="151" spans="1:8">
      <c r="A151" s="29"/>
      <c r="B151" s="29"/>
      <c r="C151" s="29"/>
      <c r="D151" s="29"/>
      <c r="E151" s="30"/>
      <c r="F151" s="30"/>
      <c r="G151" s="30"/>
    </row>
    <row r="152" spans="1:8">
      <c r="A152" s="98"/>
      <c r="B152" s="29"/>
      <c r="C152" s="29"/>
      <c r="D152" s="30"/>
      <c r="E152" s="31"/>
      <c r="F152" s="31"/>
      <c r="G152" s="31"/>
    </row>
    <row r="153" spans="1:8">
      <c r="A153" s="29"/>
      <c r="B153" s="29"/>
      <c r="C153" s="29"/>
      <c r="D153" s="29"/>
      <c r="E153" s="29"/>
      <c r="F153" s="29"/>
      <c r="G153" s="30"/>
    </row>
    <row r="154" spans="1:8">
      <c r="A154" s="29"/>
      <c r="B154" s="29"/>
      <c r="C154" s="29"/>
      <c r="D154" s="29"/>
      <c r="E154" s="29"/>
      <c r="F154" s="29"/>
      <c r="G154" s="30"/>
    </row>
    <row r="155" spans="1:8">
      <c r="A155" s="29"/>
      <c r="B155" s="29"/>
      <c r="C155" s="29"/>
      <c r="D155" s="29"/>
      <c r="E155" s="29"/>
      <c r="F155" s="29"/>
      <c r="G155" s="29"/>
    </row>
    <row r="156" spans="1:8">
      <c r="A156" s="29"/>
      <c r="B156" s="29"/>
      <c r="C156" s="29"/>
      <c r="D156" s="29"/>
      <c r="E156" s="29"/>
      <c r="F156" s="29"/>
      <c r="G156" s="29"/>
    </row>
    <row r="157" spans="1:8">
      <c r="A157" s="29"/>
      <c r="B157" s="29"/>
      <c r="C157" s="29"/>
      <c r="D157" s="29"/>
      <c r="E157" s="29"/>
      <c r="F157" s="29"/>
      <c r="G157" s="29"/>
    </row>
    <row r="158" spans="1:8">
      <c r="A158" s="29"/>
      <c r="B158" s="29"/>
      <c r="C158" s="29"/>
      <c r="D158" s="29"/>
      <c r="E158" s="29"/>
      <c r="F158" s="29"/>
      <c r="G158" s="29"/>
    </row>
    <row r="159" spans="1:8">
      <c r="A159" s="29"/>
      <c r="B159" s="29"/>
      <c r="C159" s="29"/>
      <c r="D159" s="29"/>
      <c r="E159" s="29"/>
      <c r="F159" s="29"/>
      <c r="G159" s="29"/>
    </row>
    <row r="160" spans="1:8">
      <c r="A160" s="29"/>
      <c r="B160" s="29"/>
      <c r="C160" s="29"/>
      <c r="D160" s="29"/>
      <c r="E160" s="29"/>
      <c r="F160" s="29"/>
      <c r="G160" s="29"/>
    </row>
    <row r="161" spans="1:7">
      <c r="A161" s="29"/>
      <c r="B161" s="29"/>
      <c r="C161" s="29"/>
      <c r="D161" s="29"/>
      <c r="E161" s="29"/>
      <c r="F161" s="29"/>
      <c r="G161" s="29"/>
    </row>
    <row r="162" spans="1:7">
      <c r="A162" s="29"/>
      <c r="B162" s="29"/>
      <c r="C162" s="29"/>
      <c r="D162" s="29"/>
      <c r="E162" s="29"/>
      <c r="F162" s="29"/>
      <c r="G162" s="29"/>
    </row>
    <row r="163" spans="1:7">
      <c r="A163" s="29"/>
      <c r="B163" s="29"/>
      <c r="C163" s="29"/>
      <c r="D163" s="29"/>
      <c r="E163" s="29"/>
      <c r="F163" s="29"/>
      <c r="G163" s="29"/>
    </row>
    <row r="164" spans="1:7">
      <c r="A164" s="29"/>
      <c r="B164" s="29"/>
      <c r="C164" s="29"/>
      <c r="D164" s="29"/>
      <c r="E164" s="29"/>
      <c r="F164" s="29"/>
      <c r="G164" s="29"/>
    </row>
    <row r="165" spans="1:7">
      <c r="A165" s="29"/>
      <c r="B165" s="29"/>
      <c r="C165" s="29"/>
      <c r="D165" s="29"/>
      <c r="E165" s="29"/>
      <c r="F165" s="29"/>
      <c r="G165" s="29"/>
    </row>
    <row r="166" spans="1:7">
      <c r="A166" s="29"/>
      <c r="B166" s="29"/>
      <c r="C166" s="29"/>
      <c r="D166" s="29"/>
      <c r="E166" s="29"/>
      <c r="F166" s="29"/>
      <c r="G166" s="29"/>
    </row>
    <row r="167" spans="1:7">
      <c r="A167" s="29"/>
      <c r="B167" s="29"/>
      <c r="C167" s="29"/>
      <c r="D167" s="29"/>
      <c r="E167" s="29"/>
      <c r="F167" s="29"/>
      <c r="G167" s="29"/>
    </row>
    <row r="168" spans="1:7">
      <c r="A168" s="29"/>
      <c r="B168" s="29"/>
      <c r="C168" s="29"/>
      <c r="D168" s="29"/>
      <c r="E168" s="29"/>
      <c r="F168" s="29"/>
      <c r="G168" s="29"/>
    </row>
    <row r="169" spans="1:7">
      <c r="A169" s="32"/>
      <c r="B169" s="32"/>
      <c r="C169" s="32"/>
      <c r="D169" s="32"/>
      <c r="E169" s="32"/>
      <c r="F169" s="32"/>
      <c r="G169" s="32"/>
    </row>
    <row r="170" spans="1:7">
      <c r="A170" s="32"/>
      <c r="B170" s="32"/>
      <c r="C170" s="32"/>
      <c r="D170" s="32"/>
      <c r="E170" s="32"/>
      <c r="F170" s="32"/>
      <c r="G170" s="32"/>
    </row>
    <row r="171" spans="1:7">
      <c r="A171" s="32"/>
      <c r="B171" s="32"/>
      <c r="C171" s="32"/>
      <c r="D171" s="32"/>
      <c r="E171" s="32"/>
      <c r="F171" s="32"/>
      <c r="G171" s="32"/>
    </row>
    <row r="172" spans="1:7">
      <c r="A172" s="32"/>
      <c r="B172" s="32"/>
      <c r="C172" s="32"/>
      <c r="D172" s="32"/>
      <c r="E172" s="32"/>
      <c r="F172" s="32"/>
      <c r="G172" s="32"/>
    </row>
    <row r="173" spans="1:7">
      <c r="A173" s="32"/>
      <c r="B173" s="32"/>
      <c r="C173" s="32"/>
      <c r="D173" s="32"/>
      <c r="E173" s="32"/>
      <c r="F173" s="32"/>
      <c r="G173" s="32"/>
    </row>
    <row r="174" spans="1:7">
      <c r="A174" s="32"/>
      <c r="B174" s="32"/>
      <c r="C174" s="32"/>
      <c r="D174" s="32"/>
      <c r="E174" s="32"/>
      <c r="F174" s="32"/>
      <c r="G174" s="32"/>
    </row>
    <row r="175" spans="1:7">
      <c r="A175" s="32"/>
      <c r="B175" s="32"/>
      <c r="C175" s="32"/>
      <c r="D175" s="32"/>
      <c r="E175" s="32"/>
      <c r="F175" s="32"/>
      <c r="G175" s="32"/>
    </row>
    <row r="176" spans="1:7">
      <c r="A176" s="32"/>
      <c r="B176" s="32"/>
      <c r="C176" s="32"/>
      <c r="D176" s="32"/>
      <c r="E176" s="32"/>
      <c r="F176" s="32"/>
      <c r="G176" s="32"/>
    </row>
    <row r="177" spans="1:7">
      <c r="A177" s="32"/>
      <c r="B177" s="32"/>
      <c r="C177" s="32"/>
      <c r="D177" s="32"/>
      <c r="E177" s="32"/>
      <c r="F177" s="32"/>
      <c r="G177" s="32"/>
    </row>
    <row r="178" spans="1:7">
      <c r="A178" s="32"/>
      <c r="B178" s="32"/>
      <c r="C178" s="32"/>
      <c r="D178" s="32"/>
      <c r="E178" s="32"/>
      <c r="F178" s="32"/>
      <c r="G178" s="32"/>
    </row>
    <row r="179" spans="1:7">
      <c r="A179" s="32"/>
      <c r="B179" s="32"/>
      <c r="C179" s="32"/>
      <c r="D179" s="32"/>
      <c r="E179" s="32"/>
      <c r="F179" s="32"/>
      <c r="G179" s="32"/>
    </row>
    <row r="180" spans="1:7">
      <c r="A180" s="32"/>
      <c r="B180" s="32"/>
      <c r="C180" s="32"/>
      <c r="D180" s="32"/>
      <c r="E180" s="32"/>
      <c r="F180" s="32"/>
      <c r="G180" s="32"/>
    </row>
    <row r="181" spans="1:7">
      <c r="A181" s="32"/>
      <c r="B181" s="32"/>
      <c r="C181" s="32"/>
      <c r="D181" s="32"/>
      <c r="E181" s="32"/>
      <c r="F181" s="32"/>
      <c r="G181" s="32"/>
    </row>
    <row r="182" spans="1:7">
      <c r="A182" s="32"/>
      <c r="B182" s="32"/>
      <c r="C182" s="32"/>
      <c r="D182" s="32"/>
      <c r="E182" s="32"/>
      <c r="F182" s="32"/>
      <c r="G182" s="32"/>
    </row>
    <row r="183" spans="1:7">
      <c r="A183" s="32"/>
      <c r="B183" s="32"/>
      <c r="C183" s="32"/>
      <c r="D183" s="32"/>
      <c r="E183" s="32"/>
      <c r="F183" s="32"/>
      <c r="G183" s="32"/>
    </row>
    <row r="184" spans="1:7">
      <c r="A184" s="32"/>
      <c r="B184" s="32"/>
      <c r="C184" s="32"/>
      <c r="D184" s="32"/>
      <c r="E184" s="32"/>
      <c r="F184" s="32"/>
      <c r="G184" s="32"/>
    </row>
    <row r="185" spans="1:7">
      <c r="A185" s="32"/>
      <c r="B185" s="32"/>
      <c r="C185" s="32"/>
      <c r="D185" s="32"/>
      <c r="E185" s="32"/>
      <c r="F185" s="32"/>
      <c r="G185" s="32"/>
    </row>
    <row r="186" spans="1:7">
      <c r="A186" s="32"/>
      <c r="B186" s="32"/>
      <c r="C186" s="32"/>
      <c r="D186" s="32"/>
      <c r="E186" s="32"/>
      <c r="F186" s="32"/>
      <c r="G186" s="32"/>
    </row>
    <row r="187" spans="1:7">
      <c r="A187" s="32"/>
      <c r="B187" s="32"/>
      <c r="C187" s="32"/>
      <c r="D187" s="32"/>
      <c r="E187" s="32"/>
      <c r="F187" s="32"/>
      <c r="G187" s="32"/>
    </row>
    <row r="188" spans="1:7">
      <c r="A188" s="32"/>
      <c r="B188" s="32"/>
      <c r="C188" s="32"/>
      <c r="D188" s="32"/>
      <c r="E188" s="32"/>
      <c r="F188" s="32"/>
      <c r="G188" s="32"/>
    </row>
    <row r="189" spans="1:7">
      <c r="A189" s="32"/>
      <c r="B189" s="32"/>
      <c r="C189" s="32"/>
      <c r="D189" s="32"/>
      <c r="E189" s="32"/>
      <c r="F189" s="32"/>
      <c r="G189" s="32"/>
    </row>
    <row r="190" spans="1:7">
      <c r="A190" s="32"/>
      <c r="B190" s="32"/>
      <c r="C190" s="32"/>
      <c r="D190" s="32"/>
      <c r="E190" s="32"/>
      <c r="F190" s="32"/>
      <c r="G190" s="32"/>
    </row>
    <row r="191" spans="1:7">
      <c r="A191" s="32"/>
      <c r="B191" s="32"/>
      <c r="C191" s="32"/>
      <c r="D191" s="32"/>
      <c r="E191" s="32"/>
      <c r="F191" s="32"/>
      <c r="G191" s="32"/>
    </row>
    <row r="192" spans="1:7">
      <c r="A192" s="32"/>
      <c r="B192" s="32"/>
      <c r="C192" s="32"/>
      <c r="D192" s="32"/>
      <c r="E192" s="32"/>
      <c r="F192" s="32"/>
      <c r="G192" s="32"/>
    </row>
    <row r="193" spans="1:7">
      <c r="A193" s="32"/>
      <c r="B193" s="32"/>
      <c r="C193" s="32"/>
      <c r="D193" s="32"/>
      <c r="E193" s="32"/>
      <c r="F193" s="32"/>
      <c r="G193" s="32"/>
    </row>
    <row r="194" spans="1:7">
      <c r="A194" s="32"/>
      <c r="B194" s="32"/>
      <c r="C194" s="32"/>
      <c r="D194" s="32"/>
      <c r="E194" s="32"/>
      <c r="F194" s="32"/>
      <c r="G194" s="32"/>
    </row>
    <row r="195" spans="1:7">
      <c r="A195" s="32"/>
      <c r="B195" s="32"/>
      <c r="C195" s="32"/>
      <c r="D195" s="32"/>
      <c r="E195" s="32"/>
      <c r="F195" s="32"/>
      <c r="G195" s="32"/>
    </row>
    <row r="196" spans="1:7">
      <c r="A196" s="32"/>
      <c r="B196" s="32"/>
      <c r="C196" s="32"/>
      <c r="D196" s="32"/>
      <c r="E196" s="32"/>
      <c r="F196" s="32"/>
      <c r="G196" s="32"/>
    </row>
    <row r="197" spans="1:7">
      <c r="A197" s="32"/>
      <c r="B197" s="32"/>
      <c r="C197" s="32"/>
      <c r="D197" s="32"/>
      <c r="E197" s="32"/>
      <c r="F197" s="32"/>
      <c r="G197" s="32"/>
    </row>
    <row r="198" spans="1:7">
      <c r="A198" s="32"/>
      <c r="B198" s="32"/>
      <c r="C198" s="32"/>
      <c r="D198" s="32"/>
      <c r="E198" s="32"/>
      <c r="F198" s="32"/>
      <c r="G198" s="32"/>
    </row>
    <row r="199" spans="1:7">
      <c r="A199" s="32"/>
      <c r="B199" s="32"/>
      <c r="C199" s="32"/>
      <c r="D199" s="32"/>
      <c r="E199" s="32"/>
      <c r="F199" s="32"/>
      <c r="G199" s="32"/>
    </row>
    <row r="200" spans="1:7">
      <c r="A200" s="32"/>
      <c r="B200" s="32"/>
      <c r="C200" s="32"/>
      <c r="D200" s="32"/>
      <c r="E200" s="32"/>
      <c r="F200" s="32"/>
      <c r="G200" s="32"/>
    </row>
    <row r="201" spans="1:7">
      <c r="A201" s="32"/>
      <c r="B201" s="32"/>
      <c r="C201" s="32"/>
      <c r="D201" s="32"/>
      <c r="E201" s="32"/>
      <c r="F201" s="32"/>
      <c r="G201" s="32"/>
    </row>
    <row r="202" spans="1:7">
      <c r="A202" s="32"/>
      <c r="B202" s="32"/>
      <c r="C202" s="32"/>
      <c r="D202" s="32"/>
      <c r="E202" s="32"/>
      <c r="F202" s="32"/>
      <c r="G202" s="32"/>
    </row>
    <row r="203" spans="1:7">
      <c r="A203" s="32"/>
      <c r="B203" s="32"/>
      <c r="C203" s="32"/>
      <c r="D203" s="32"/>
      <c r="E203" s="32"/>
      <c r="F203" s="32"/>
      <c r="G203" s="32"/>
    </row>
    <row r="204" spans="1:7">
      <c r="A204" s="32"/>
      <c r="B204" s="32"/>
      <c r="C204" s="32"/>
      <c r="D204" s="32"/>
      <c r="E204" s="32"/>
      <c r="F204" s="32"/>
      <c r="G204" s="32"/>
    </row>
    <row r="205" spans="1:7">
      <c r="A205" s="32"/>
      <c r="B205" s="32"/>
      <c r="C205" s="32"/>
      <c r="D205" s="32"/>
      <c r="E205" s="32"/>
      <c r="F205" s="32"/>
      <c r="G205" s="32"/>
    </row>
    <row r="206" spans="1:7">
      <c r="A206" s="32"/>
      <c r="B206" s="32"/>
      <c r="C206" s="32"/>
      <c r="D206" s="32"/>
      <c r="E206" s="32"/>
      <c r="F206" s="32"/>
      <c r="G206" s="32"/>
    </row>
    <row r="207" spans="1:7">
      <c r="A207" s="32"/>
      <c r="B207" s="32"/>
      <c r="C207" s="32"/>
      <c r="D207" s="32"/>
      <c r="E207" s="32"/>
      <c r="F207" s="32"/>
      <c r="G207" s="32"/>
    </row>
    <row r="208" spans="1:7">
      <c r="A208" s="32"/>
      <c r="B208" s="32"/>
      <c r="C208" s="32"/>
      <c r="D208" s="32"/>
      <c r="E208" s="32"/>
      <c r="F208" s="32"/>
      <c r="G208" s="32"/>
    </row>
    <row r="209" spans="1:7">
      <c r="A209" s="32"/>
      <c r="B209" s="32"/>
      <c r="C209" s="32"/>
      <c r="D209" s="32"/>
      <c r="E209" s="32"/>
      <c r="F209" s="32"/>
      <c r="G209" s="32"/>
    </row>
    <row r="210" spans="1:7">
      <c r="A210" s="32"/>
      <c r="B210" s="32"/>
      <c r="C210" s="32"/>
      <c r="D210" s="32"/>
      <c r="E210" s="32"/>
      <c r="F210" s="32"/>
      <c r="G210" s="32"/>
    </row>
    <row r="211" spans="1:7">
      <c r="A211" s="32"/>
      <c r="B211" s="32"/>
      <c r="C211" s="32"/>
      <c r="D211" s="32"/>
      <c r="E211" s="32"/>
      <c r="F211" s="32"/>
      <c r="G211" s="32"/>
    </row>
    <row r="212" spans="1:7">
      <c r="A212" s="32"/>
      <c r="B212" s="32"/>
      <c r="C212" s="32"/>
      <c r="D212" s="32"/>
      <c r="E212" s="32"/>
      <c r="F212" s="32"/>
      <c r="G212" s="32"/>
    </row>
    <row r="213" spans="1:7">
      <c r="A213" s="32"/>
      <c r="B213" s="32"/>
      <c r="C213" s="32"/>
      <c r="D213" s="32"/>
      <c r="E213" s="32"/>
      <c r="F213" s="32"/>
      <c r="G213" s="32"/>
    </row>
    <row r="214" spans="1:7">
      <c r="A214" s="32"/>
      <c r="B214" s="32"/>
      <c r="C214" s="32"/>
      <c r="D214" s="32"/>
      <c r="E214" s="32"/>
      <c r="F214" s="32"/>
      <c r="G214" s="32"/>
    </row>
    <row r="215" spans="1:7">
      <c r="A215" s="32"/>
      <c r="B215" s="32"/>
      <c r="C215" s="32"/>
      <c r="D215" s="32"/>
      <c r="E215" s="32"/>
      <c r="F215" s="32"/>
      <c r="G215" s="32"/>
    </row>
    <row r="216" spans="1:7">
      <c r="A216" s="32"/>
      <c r="B216" s="32"/>
      <c r="C216" s="32"/>
      <c r="D216" s="32"/>
      <c r="E216" s="32"/>
      <c r="F216" s="32"/>
      <c r="G216" s="32"/>
    </row>
    <row r="217" spans="1:7">
      <c r="A217" s="32"/>
      <c r="B217" s="32"/>
      <c r="C217" s="32"/>
      <c r="D217" s="32"/>
      <c r="E217" s="32"/>
      <c r="F217" s="32"/>
      <c r="G217" s="32"/>
    </row>
    <row r="218" spans="1:7">
      <c r="A218" s="32"/>
      <c r="B218" s="32"/>
      <c r="C218" s="32"/>
      <c r="D218" s="32"/>
      <c r="E218" s="32"/>
      <c r="F218" s="32"/>
      <c r="G218" s="32"/>
    </row>
    <row r="219" spans="1:7">
      <c r="A219" s="32"/>
      <c r="B219" s="32"/>
      <c r="C219" s="32"/>
      <c r="D219" s="32"/>
      <c r="E219" s="32"/>
      <c r="F219" s="32"/>
      <c r="G219" s="32"/>
    </row>
    <row r="220" spans="1:7">
      <c r="A220" s="32"/>
      <c r="B220" s="32"/>
      <c r="C220" s="32"/>
      <c r="D220" s="32"/>
      <c r="E220" s="32"/>
      <c r="F220" s="32"/>
      <c r="G220" s="32"/>
    </row>
    <row r="221" spans="1:7">
      <c r="A221" s="32"/>
      <c r="B221" s="32"/>
      <c r="C221" s="32"/>
      <c r="D221" s="32"/>
      <c r="E221" s="32"/>
      <c r="F221" s="32"/>
      <c r="G221" s="32"/>
    </row>
    <row r="222" spans="1:7">
      <c r="A222" s="32"/>
      <c r="B222" s="32"/>
      <c r="C222" s="32"/>
      <c r="D222" s="32"/>
      <c r="E222" s="32"/>
      <c r="F222" s="32"/>
      <c r="G222" s="32"/>
    </row>
    <row r="223" spans="1:7">
      <c r="A223" s="32"/>
      <c r="B223" s="32"/>
      <c r="C223" s="32"/>
      <c r="D223" s="32"/>
      <c r="E223" s="32"/>
      <c r="F223" s="32"/>
      <c r="G223" s="32"/>
    </row>
    <row r="224" spans="1:7">
      <c r="A224" s="32"/>
      <c r="B224" s="32"/>
      <c r="C224" s="32"/>
      <c r="D224" s="32"/>
      <c r="E224" s="32"/>
      <c r="F224" s="32"/>
      <c r="G224" s="32"/>
    </row>
    <row r="225" spans="1:7">
      <c r="A225" s="32"/>
      <c r="B225" s="32"/>
      <c r="C225" s="32"/>
      <c r="D225" s="32"/>
      <c r="E225" s="32"/>
      <c r="F225" s="32"/>
      <c r="G225" s="32"/>
    </row>
    <row r="226" spans="1:7">
      <c r="A226" s="32"/>
      <c r="B226" s="32"/>
      <c r="C226" s="32"/>
      <c r="D226" s="32"/>
      <c r="E226" s="32"/>
      <c r="F226" s="32"/>
      <c r="G226" s="32"/>
    </row>
    <row r="227" spans="1:7">
      <c r="A227" s="32"/>
      <c r="B227" s="32"/>
      <c r="C227" s="32"/>
      <c r="D227" s="32"/>
      <c r="E227" s="32"/>
      <c r="F227" s="32"/>
      <c r="G227" s="32"/>
    </row>
    <row r="228" spans="1:7">
      <c r="A228" s="32"/>
      <c r="B228" s="32"/>
      <c r="C228" s="32"/>
      <c r="D228" s="32"/>
      <c r="E228" s="32"/>
      <c r="F228" s="32"/>
      <c r="G228" s="32"/>
    </row>
    <row r="229" spans="1:7">
      <c r="A229" s="32"/>
      <c r="B229" s="32"/>
      <c r="C229" s="32"/>
      <c r="D229" s="32"/>
      <c r="E229" s="32"/>
      <c r="F229" s="32"/>
      <c r="G229" s="32"/>
    </row>
    <row r="230" spans="1:7">
      <c r="A230" s="32"/>
      <c r="B230" s="32"/>
      <c r="C230" s="32"/>
      <c r="D230" s="32"/>
      <c r="E230" s="32"/>
      <c r="F230" s="32"/>
      <c r="G230" s="32"/>
    </row>
    <row r="231" spans="1:7">
      <c r="A231" s="32"/>
      <c r="B231" s="32"/>
      <c r="C231" s="32"/>
      <c r="D231" s="32"/>
      <c r="E231" s="32"/>
      <c r="F231" s="32"/>
      <c r="G231" s="32"/>
    </row>
    <row r="232" spans="1:7">
      <c r="A232" s="32"/>
      <c r="B232" s="32"/>
      <c r="C232" s="32"/>
      <c r="D232" s="32"/>
      <c r="E232" s="32"/>
      <c r="F232" s="32"/>
      <c r="G232" s="32"/>
    </row>
    <row r="233" spans="1:7">
      <c r="A233" s="32"/>
      <c r="B233" s="32"/>
      <c r="C233" s="32"/>
      <c r="D233" s="32"/>
      <c r="E233" s="32"/>
      <c r="F233" s="32"/>
      <c r="G233" s="32"/>
    </row>
    <row r="234" spans="1:7">
      <c r="A234" s="32"/>
      <c r="B234" s="32"/>
      <c r="C234" s="32"/>
      <c r="D234" s="32"/>
      <c r="E234" s="32"/>
      <c r="F234" s="32"/>
      <c r="G234" s="32"/>
    </row>
    <row r="235" spans="1:7">
      <c r="A235" s="32"/>
      <c r="B235" s="32"/>
      <c r="C235" s="32"/>
      <c r="D235" s="32"/>
      <c r="E235" s="32"/>
      <c r="F235" s="32"/>
      <c r="G235" s="32"/>
    </row>
    <row r="236" spans="1:7">
      <c r="A236" s="32"/>
      <c r="B236" s="32"/>
      <c r="C236" s="32"/>
      <c r="D236" s="32"/>
      <c r="E236" s="32"/>
      <c r="F236" s="32"/>
      <c r="G236" s="32"/>
    </row>
    <row r="237" spans="1:7">
      <c r="A237" s="32"/>
      <c r="B237" s="32"/>
      <c r="C237" s="32"/>
      <c r="D237" s="32"/>
      <c r="E237" s="32"/>
      <c r="F237" s="32"/>
      <c r="G237" s="32"/>
    </row>
    <row r="238" spans="1:7">
      <c r="A238" s="32"/>
      <c r="B238" s="32"/>
      <c r="C238" s="32"/>
      <c r="D238" s="32"/>
      <c r="E238" s="32"/>
      <c r="F238" s="32"/>
      <c r="G238" s="32"/>
    </row>
    <row r="239" spans="1:7">
      <c r="A239" s="32"/>
      <c r="B239" s="32"/>
      <c r="C239" s="32"/>
      <c r="D239" s="32"/>
      <c r="E239" s="32"/>
      <c r="F239" s="32"/>
      <c r="G239" s="32"/>
    </row>
    <row r="240" spans="1:7">
      <c r="A240" s="32"/>
      <c r="B240" s="32"/>
      <c r="C240" s="32"/>
      <c r="D240" s="32"/>
      <c r="E240" s="32"/>
      <c r="F240" s="32"/>
      <c r="G240" s="32"/>
    </row>
    <row r="241" spans="1:7">
      <c r="A241" s="32"/>
      <c r="B241" s="32"/>
      <c r="C241" s="32"/>
      <c r="D241" s="32"/>
      <c r="E241" s="32"/>
      <c r="F241" s="32"/>
      <c r="G241" s="32"/>
    </row>
    <row r="242" spans="1:7">
      <c r="A242" s="32"/>
      <c r="B242" s="32"/>
      <c r="C242" s="32"/>
      <c r="D242" s="32"/>
      <c r="E242" s="32"/>
      <c r="F242" s="32"/>
      <c r="G242" s="32"/>
    </row>
    <row r="243" spans="1:7">
      <c r="A243" s="32"/>
      <c r="B243" s="32"/>
      <c r="C243" s="32"/>
      <c r="D243" s="32"/>
      <c r="E243" s="32"/>
      <c r="F243" s="32"/>
      <c r="G243" s="32"/>
    </row>
    <row r="244" spans="1:7">
      <c r="A244" s="32"/>
      <c r="B244" s="32"/>
      <c r="C244" s="32"/>
      <c r="D244" s="32"/>
      <c r="E244" s="32"/>
      <c r="F244" s="32"/>
      <c r="G244" s="32"/>
    </row>
    <row r="245" spans="1:7">
      <c r="A245" s="32"/>
      <c r="B245" s="32"/>
      <c r="C245" s="32"/>
      <c r="D245" s="32"/>
      <c r="E245" s="32"/>
      <c r="F245" s="32"/>
      <c r="G245" s="32"/>
    </row>
    <row r="246" spans="1:7">
      <c r="A246" s="32"/>
      <c r="B246" s="32"/>
      <c r="C246" s="32"/>
      <c r="D246" s="32"/>
      <c r="E246" s="32"/>
      <c r="F246" s="32"/>
      <c r="G246" s="32"/>
    </row>
    <row r="247" spans="1:7">
      <c r="A247" s="32"/>
      <c r="B247" s="32"/>
      <c r="C247" s="32"/>
      <c r="D247" s="32"/>
      <c r="E247" s="32"/>
      <c r="F247" s="32"/>
      <c r="G247" s="32"/>
    </row>
    <row r="248" spans="1:7">
      <c r="A248" s="32"/>
      <c r="B248" s="32"/>
      <c r="C248" s="32"/>
      <c r="D248" s="32"/>
      <c r="E248" s="32"/>
      <c r="F248" s="32"/>
      <c r="G248" s="32"/>
    </row>
    <row r="249" spans="1:7">
      <c r="A249" s="32"/>
      <c r="B249" s="32"/>
      <c r="C249" s="32"/>
      <c r="D249" s="32"/>
      <c r="E249" s="32"/>
      <c r="F249" s="32"/>
      <c r="G249" s="32"/>
    </row>
    <row r="250" spans="1:7">
      <c r="A250" s="32"/>
      <c r="B250" s="32"/>
      <c r="C250" s="32"/>
      <c r="D250" s="32"/>
      <c r="E250" s="32"/>
      <c r="F250" s="32"/>
      <c r="G250" s="32"/>
    </row>
    <row r="251" spans="1:7">
      <c r="A251" s="32"/>
      <c r="B251" s="32"/>
      <c r="C251" s="32"/>
      <c r="D251" s="32"/>
      <c r="E251" s="32"/>
      <c r="F251" s="32"/>
      <c r="G251" s="32"/>
    </row>
    <row r="252" spans="1:7">
      <c r="A252" s="32"/>
      <c r="B252" s="32"/>
      <c r="C252" s="32"/>
      <c r="D252" s="32"/>
      <c r="E252" s="32"/>
      <c r="F252" s="32"/>
      <c r="G252" s="32"/>
    </row>
    <row r="253" spans="1:7">
      <c r="A253" s="32"/>
      <c r="B253" s="32"/>
      <c r="C253" s="32"/>
      <c r="D253" s="32"/>
      <c r="E253" s="32"/>
      <c r="F253" s="32"/>
      <c r="G253" s="32"/>
    </row>
    <row r="254" spans="1:7">
      <c r="A254" s="32"/>
      <c r="B254" s="32"/>
      <c r="C254" s="32"/>
      <c r="D254" s="32"/>
      <c r="E254" s="32"/>
      <c r="F254" s="32"/>
      <c r="G254" s="32"/>
    </row>
    <row r="255" spans="1:7">
      <c r="A255" s="32"/>
      <c r="B255" s="32"/>
      <c r="C255" s="32"/>
      <c r="D255" s="32"/>
      <c r="E255" s="32"/>
      <c r="F255" s="32"/>
      <c r="G255" s="32"/>
    </row>
    <row r="256" spans="1:7">
      <c r="A256" s="32"/>
      <c r="B256" s="32"/>
      <c r="C256" s="32"/>
      <c r="D256" s="32"/>
      <c r="E256" s="32"/>
      <c r="F256" s="32"/>
      <c r="G256" s="32"/>
    </row>
    <row r="257" spans="1:7">
      <c r="A257" s="32"/>
      <c r="B257" s="32"/>
      <c r="C257" s="32"/>
      <c r="D257" s="32"/>
      <c r="E257" s="32"/>
      <c r="F257" s="32"/>
      <c r="G257" s="32"/>
    </row>
    <row r="258" spans="1:7">
      <c r="A258" s="32"/>
      <c r="B258" s="32"/>
      <c r="C258" s="32"/>
      <c r="D258" s="32"/>
      <c r="E258" s="32"/>
      <c r="F258" s="32"/>
      <c r="G258" s="32"/>
    </row>
    <row r="259" spans="1:7">
      <c r="A259" s="32"/>
      <c r="B259" s="32"/>
      <c r="C259" s="32"/>
      <c r="D259" s="32"/>
      <c r="E259" s="32"/>
      <c r="F259" s="32"/>
      <c r="G259" s="32"/>
    </row>
    <row r="260" spans="1:7">
      <c r="A260" s="32"/>
      <c r="B260" s="32"/>
      <c r="C260" s="32"/>
      <c r="D260" s="32"/>
      <c r="E260" s="32"/>
      <c r="F260" s="32"/>
      <c r="G260" s="32"/>
    </row>
    <row r="261" spans="1:7">
      <c r="A261" s="32"/>
      <c r="B261" s="32"/>
      <c r="C261" s="32"/>
      <c r="D261" s="32"/>
      <c r="E261" s="32"/>
      <c r="F261" s="32"/>
      <c r="G261" s="32"/>
    </row>
    <row r="262" spans="1:7">
      <c r="A262" s="32"/>
      <c r="B262" s="32"/>
      <c r="C262" s="32"/>
      <c r="D262" s="32"/>
      <c r="E262" s="32"/>
      <c r="F262" s="32"/>
      <c r="G262" s="32"/>
    </row>
    <row r="263" spans="1:7">
      <c r="A263" s="32"/>
      <c r="B263" s="32"/>
      <c r="C263" s="32"/>
      <c r="D263" s="32"/>
      <c r="E263" s="32"/>
      <c r="F263" s="32"/>
      <c r="G263" s="32"/>
    </row>
    <row r="264" spans="1:7">
      <c r="A264" s="32"/>
      <c r="B264" s="32"/>
      <c r="C264" s="32"/>
      <c r="D264" s="32"/>
      <c r="E264" s="32"/>
      <c r="F264" s="32"/>
      <c r="G264" s="32"/>
    </row>
    <row r="265" spans="1:7">
      <c r="A265" s="32"/>
      <c r="B265" s="32"/>
      <c r="C265" s="32"/>
      <c r="D265" s="32"/>
      <c r="E265" s="32"/>
      <c r="F265" s="32"/>
      <c r="G265" s="32"/>
    </row>
    <row r="266" spans="1:7">
      <c r="A266" s="32"/>
      <c r="B266" s="32"/>
      <c r="C266" s="32"/>
      <c r="D266" s="32"/>
      <c r="E266" s="32"/>
      <c r="F266" s="32"/>
      <c r="G266" s="32"/>
    </row>
  </sheetData>
  <mergeCells count="6">
    <mergeCell ref="E7:G7"/>
    <mergeCell ref="A1:G1"/>
    <mergeCell ref="A2:G2"/>
    <mergeCell ref="A3:G3"/>
    <mergeCell ref="A4:G4"/>
    <mergeCell ref="A6:G6"/>
  </mergeCells>
  <pageMargins left="0.70866141732283472" right="0" top="0.15748031496062992" bottom="0.15748031496062992" header="0.31496062992125984" footer="0.31496062992125984"/>
  <pageSetup paperSize="9" scale="99" orientation="landscape" r:id="rId1"/>
  <rowBreaks count="1" manualBreakCount="1">
    <brk id="11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224"/>
  <sheetViews>
    <sheetView view="pageLayout" zoomScaleSheetLayoutView="106" workbookViewId="0">
      <selection activeCell="E10" sqref="E10"/>
    </sheetView>
  </sheetViews>
  <sheetFormatPr defaultRowHeight="15"/>
  <cols>
    <col min="1" max="1" width="58.85546875" customWidth="1"/>
    <col min="2" max="2" width="14.42578125" customWidth="1"/>
    <col min="3" max="3" width="11.42578125" bestFit="1" customWidth="1"/>
    <col min="4" max="4" width="16.140625" customWidth="1"/>
    <col min="5" max="5" width="16.7109375" bestFit="1" customWidth="1"/>
    <col min="6" max="6" width="16.5703125" bestFit="1" customWidth="1"/>
  </cols>
  <sheetData>
    <row r="1" spans="1:6">
      <c r="A1" s="182" t="s">
        <v>297</v>
      </c>
      <c r="B1" s="182"/>
      <c r="C1" s="182"/>
      <c r="D1" s="182"/>
      <c r="E1" s="182"/>
      <c r="F1" s="182"/>
    </row>
    <row r="2" spans="1:6">
      <c r="A2" s="186" t="s">
        <v>78</v>
      </c>
      <c r="B2" s="186"/>
      <c r="C2" s="186"/>
      <c r="D2" s="186"/>
      <c r="E2" s="186"/>
      <c r="F2" s="186"/>
    </row>
    <row r="3" spans="1:6">
      <c r="A3" s="186" t="s">
        <v>77</v>
      </c>
      <c r="B3" s="186"/>
      <c r="C3" s="186"/>
      <c r="D3" s="186"/>
      <c r="E3" s="186"/>
      <c r="F3" s="186"/>
    </row>
    <row r="4" spans="1:6">
      <c r="A4" s="182" t="s">
        <v>299</v>
      </c>
      <c r="B4" s="182"/>
      <c r="C4" s="182"/>
      <c r="D4" s="182"/>
      <c r="E4" s="182"/>
      <c r="F4" s="182"/>
    </row>
    <row r="6" spans="1:6" ht="44.25" customHeight="1">
      <c r="A6" s="187" t="s">
        <v>289</v>
      </c>
      <c r="B6" s="187"/>
      <c r="C6" s="187"/>
      <c r="D6" s="187"/>
      <c r="E6" s="187"/>
      <c r="F6" s="187"/>
    </row>
    <row r="7" spans="1:6">
      <c r="A7" s="29"/>
      <c r="B7" s="29"/>
      <c r="C7" s="29"/>
      <c r="D7" s="185" t="s">
        <v>76</v>
      </c>
      <c r="E7" s="185"/>
      <c r="F7" s="185"/>
    </row>
    <row r="8" spans="1:6" ht="51">
      <c r="A8" s="39" t="s">
        <v>97</v>
      </c>
      <c r="B8" s="39" t="s">
        <v>98</v>
      </c>
      <c r="C8" s="39" t="s">
        <v>99</v>
      </c>
      <c r="D8" s="72" t="s">
        <v>250</v>
      </c>
      <c r="E8" s="54" t="s">
        <v>293</v>
      </c>
      <c r="F8" s="54" t="s">
        <v>294</v>
      </c>
    </row>
    <row r="9" spans="1:6" s="28" customFormat="1" ht="12.75">
      <c r="A9" s="39">
        <v>1</v>
      </c>
      <c r="B9" s="39">
        <v>2</v>
      </c>
      <c r="C9" s="39">
        <v>3</v>
      </c>
      <c r="D9" s="39">
        <v>4</v>
      </c>
    </row>
    <row r="10" spans="1:6" ht="61.5" customHeight="1">
      <c r="A10" s="99" t="s">
        <v>255</v>
      </c>
      <c r="B10" s="100" t="s">
        <v>177</v>
      </c>
      <c r="C10" s="101"/>
      <c r="D10" s="102">
        <f>D11+D16+D19+D22+D25</f>
        <v>14300299</v>
      </c>
      <c r="E10" s="102">
        <f t="shared" ref="E10:F10" si="0">E11+E16+E19+E22+E25</f>
        <v>-475000</v>
      </c>
      <c r="F10" s="102">
        <f t="shared" si="0"/>
        <v>13825299</v>
      </c>
    </row>
    <row r="11" spans="1:6">
      <c r="A11" s="73" t="s">
        <v>100</v>
      </c>
      <c r="B11" s="68" t="s">
        <v>178</v>
      </c>
      <c r="C11" s="68"/>
      <c r="D11" s="77">
        <f>D12+D14</f>
        <v>12377967</v>
      </c>
      <c r="E11" s="77">
        <f t="shared" ref="E11:F11" si="1">E12+E14</f>
        <v>-475000</v>
      </c>
      <c r="F11" s="77">
        <f t="shared" si="1"/>
        <v>11902967</v>
      </c>
    </row>
    <row r="12" spans="1:6" ht="51">
      <c r="A12" s="41" t="s">
        <v>101</v>
      </c>
      <c r="B12" s="42" t="s">
        <v>178</v>
      </c>
      <c r="C12" s="42" t="s">
        <v>102</v>
      </c>
      <c r="D12" s="74">
        <f>D13</f>
        <v>9027967</v>
      </c>
      <c r="E12" s="74">
        <f t="shared" ref="E12:F12" si="2">E13</f>
        <v>0</v>
      </c>
      <c r="F12" s="74">
        <f t="shared" si="2"/>
        <v>9027967</v>
      </c>
    </row>
    <row r="13" spans="1:6" ht="25.5">
      <c r="A13" s="41" t="s">
        <v>103</v>
      </c>
      <c r="B13" s="42" t="s">
        <v>178</v>
      </c>
      <c r="C13" s="42" t="s">
        <v>31</v>
      </c>
      <c r="D13" s="74">
        <v>9027967</v>
      </c>
      <c r="E13" s="74"/>
      <c r="F13" s="74">
        <f>D13+E13</f>
        <v>9027967</v>
      </c>
    </row>
    <row r="14" spans="1:6" ht="25.5">
      <c r="A14" s="44" t="s">
        <v>104</v>
      </c>
      <c r="B14" s="42" t="s">
        <v>178</v>
      </c>
      <c r="C14" s="42" t="s">
        <v>105</v>
      </c>
      <c r="D14" s="74">
        <f>D15</f>
        <v>3350000</v>
      </c>
      <c r="E14" s="74">
        <f t="shared" ref="E14:F14" si="3">E15</f>
        <v>-475000</v>
      </c>
      <c r="F14" s="74">
        <f t="shared" si="3"/>
        <v>2875000</v>
      </c>
    </row>
    <row r="15" spans="1:6" ht="25.5">
      <c r="A15" s="71" t="s">
        <v>106</v>
      </c>
      <c r="B15" s="42" t="s">
        <v>178</v>
      </c>
      <c r="C15" s="42" t="s">
        <v>107</v>
      </c>
      <c r="D15" s="74">
        <v>3350000</v>
      </c>
      <c r="E15" s="74">
        <v>-475000</v>
      </c>
      <c r="F15" s="74">
        <f>D15+E15</f>
        <v>2875000</v>
      </c>
    </row>
    <row r="16" spans="1:6" ht="25.5">
      <c r="A16" s="78" t="s">
        <v>218</v>
      </c>
      <c r="B16" s="79" t="s">
        <v>226</v>
      </c>
      <c r="C16" s="79"/>
      <c r="D16" s="77">
        <f>D17</f>
        <v>450000</v>
      </c>
      <c r="E16" s="77">
        <f t="shared" ref="E16:F17" si="4">E17</f>
        <v>0</v>
      </c>
      <c r="F16" s="77">
        <f t="shared" si="4"/>
        <v>450000</v>
      </c>
    </row>
    <row r="17" spans="1:6" ht="51">
      <c r="A17" s="71" t="s">
        <v>101</v>
      </c>
      <c r="B17" s="80" t="s">
        <v>226</v>
      </c>
      <c r="C17" s="67" t="s">
        <v>102</v>
      </c>
      <c r="D17" s="74">
        <f>D18</f>
        <v>450000</v>
      </c>
      <c r="E17" s="74">
        <f t="shared" si="4"/>
        <v>0</v>
      </c>
      <c r="F17" s="74">
        <f t="shared" si="4"/>
        <v>450000</v>
      </c>
    </row>
    <row r="18" spans="1:6" ht="25.5">
      <c r="A18" s="71" t="s">
        <v>103</v>
      </c>
      <c r="B18" s="80" t="s">
        <v>226</v>
      </c>
      <c r="C18" s="67" t="s">
        <v>31</v>
      </c>
      <c r="D18" s="74">
        <v>450000</v>
      </c>
      <c r="E18" s="74"/>
      <c r="F18" s="74">
        <f>D18+E18</f>
        <v>450000</v>
      </c>
    </row>
    <row r="19" spans="1:6">
      <c r="A19" s="73" t="s">
        <v>108</v>
      </c>
      <c r="B19" s="68" t="s">
        <v>179</v>
      </c>
      <c r="C19" s="68"/>
      <c r="D19" s="77">
        <f>D20</f>
        <v>997332</v>
      </c>
      <c r="E19" s="77">
        <f t="shared" ref="E19:F20" si="5">E20</f>
        <v>0</v>
      </c>
      <c r="F19" s="77">
        <f t="shared" si="5"/>
        <v>997332</v>
      </c>
    </row>
    <row r="20" spans="1:6" ht="51">
      <c r="A20" s="41" t="s">
        <v>101</v>
      </c>
      <c r="B20" s="42" t="s">
        <v>179</v>
      </c>
      <c r="C20" s="42" t="s">
        <v>102</v>
      </c>
      <c r="D20" s="74">
        <f>D21</f>
        <v>997332</v>
      </c>
      <c r="E20" s="74">
        <f t="shared" si="5"/>
        <v>0</v>
      </c>
      <c r="F20" s="74">
        <f t="shared" si="5"/>
        <v>997332</v>
      </c>
    </row>
    <row r="21" spans="1:6" ht="25.5">
      <c r="A21" s="41" t="s">
        <v>103</v>
      </c>
      <c r="B21" s="42" t="s">
        <v>179</v>
      </c>
      <c r="C21" s="42" t="s">
        <v>31</v>
      </c>
      <c r="D21" s="74">
        <v>997332</v>
      </c>
      <c r="E21" s="74"/>
      <c r="F21" s="74">
        <f>D21+E21</f>
        <v>997332</v>
      </c>
    </row>
    <row r="22" spans="1:6" ht="30.75" customHeight="1">
      <c r="A22" s="91" t="s">
        <v>224</v>
      </c>
      <c r="B22" s="68" t="s">
        <v>225</v>
      </c>
      <c r="C22" s="83"/>
      <c r="D22" s="84">
        <f>D23</f>
        <v>375000</v>
      </c>
      <c r="E22" s="84">
        <f t="shared" ref="E22:F23" si="6">E23</f>
        <v>0</v>
      </c>
      <c r="F22" s="84">
        <f t="shared" si="6"/>
        <v>375000</v>
      </c>
    </row>
    <row r="23" spans="1:6" ht="26.25" customHeight="1">
      <c r="A23" s="41" t="s">
        <v>101</v>
      </c>
      <c r="B23" s="67" t="s">
        <v>225</v>
      </c>
      <c r="C23" s="42" t="s">
        <v>102</v>
      </c>
      <c r="D23" s="85">
        <f>D24</f>
        <v>375000</v>
      </c>
      <c r="E23" s="85">
        <f t="shared" si="6"/>
        <v>0</v>
      </c>
      <c r="F23" s="85">
        <f>F24</f>
        <v>375000</v>
      </c>
    </row>
    <row r="24" spans="1:6" ht="30" customHeight="1">
      <c r="A24" s="41" t="s">
        <v>103</v>
      </c>
      <c r="B24" s="67" t="s">
        <v>225</v>
      </c>
      <c r="C24" s="42" t="s">
        <v>31</v>
      </c>
      <c r="D24" s="85">
        <v>375000</v>
      </c>
      <c r="E24" s="85"/>
      <c r="F24" s="74">
        <f>D24+E24</f>
        <v>375000</v>
      </c>
    </row>
    <row r="25" spans="1:6">
      <c r="A25" s="73" t="s">
        <v>137</v>
      </c>
      <c r="B25" s="68" t="s">
        <v>180</v>
      </c>
      <c r="C25" s="68"/>
      <c r="D25" s="77">
        <f>D26</f>
        <v>100000</v>
      </c>
      <c r="E25" s="77">
        <f t="shared" ref="E25:F26" si="7">E26</f>
        <v>0</v>
      </c>
      <c r="F25" s="77">
        <f t="shared" si="7"/>
        <v>100000</v>
      </c>
    </row>
    <row r="26" spans="1:6" ht="15.75" customHeight="1">
      <c r="A26" s="175" t="s">
        <v>239</v>
      </c>
      <c r="B26" s="42" t="s">
        <v>180</v>
      </c>
      <c r="C26" s="67" t="s">
        <v>241</v>
      </c>
      <c r="D26" s="74">
        <f>D27</f>
        <v>100000</v>
      </c>
      <c r="E26" s="74">
        <f t="shared" si="7"/>
        <v>0</v>
      </c>
      <c r="F26" s="74">
        <f>F27</f>
        <v>100000</v>
      </c>
    </row>
    <row r="27" spans="1:6">
      <c r="A27" s="175" t="s">
        <v>240</v>
      </c>
      <c r="B27" s="42" t="s">
        <v>180</v>
      </c>
      <c r="C27" s="67" t="s">
        <v>242</v>
      </c>
      <c r="D27" s="74">
        <v>100000</v>
      </c>
      <c r="E27" s="74"/>
      <c r="F27" s="74">
        <f>D27+E27</f>
        <v>100000</v>
      </c>
    </row>
    <row r="28" spans="1:6" ht="84.75" customHeight="1">
      <c r="A28" s="103" t="s">
        <v>260</v>
      </c>
      <c r="B28" s="101" t="s">
        <v>184</v>
      </c>
      <c r="C28" s="101"/>
      <c r="D28" s="102">
        <f>D29</f>
        <v>38380</v>
      </c>
      <c r="E28" s="102">
        <f t="shared" ref="E28:F30" si="8">E29</f>
        <v>0</v>
      </c>
      <c r="F28" s="102">
        <f t="shared" si="8"/>
        <v>38380</v>
      </c>
    </row>
    <row r="29" spans="1:6">
      <c r="A29" s="176" t="s">
        <v>122</v>
      </c>
      <c r="B29" s="42" t="s">
        <v>201</v>
      </c>
      <c r="C29" s="42"/>
      <c r="D29" s="74">
        <f>D30</f>
        <v>38380</v>
      </c>
      <c r="E29" s="74">
        <f t="shared" si="8"/>
        <v>0</v>
      </c>
      <c r="F29" s="74">
        <f t="shared" si="8"/>
        <v>38380</v>
      </c>
    </row>
    <row r="30" spans="1:6">
      <c r="A30" s="48" t="s">
        <v>123</v>
      </c>
      <c r="B30" s="42" t="s">
        <v>201</v>
      </c>
      <c r="C30" s="42" t="s">
        <v>124</v>
      </c>
      <c r="D30" s="74">
        <f>D31</f>
        <v>38380</v>
      </c>
      <c r="E30" s="74">
        <f t="shared" si="8"/>
        <v>0</v>
      </c>
      <c r="F30" s="74">
        <f t="shared" si="8"/>
        <v>38380</v>
      </c>
    </row>
    <row r="31" spans="1:6">
      <c r="A31" s="48" t="s">
        <v>125</v>
      </c>
      <c r="B31" s="42" t="s">
        <v>201</v>
      </c>
      <c r="C31" s="42" t="s">
        <v>126</v>
      </c>
      <c r="D31" s="74">
        <v>38380</v>
      </c>
      <c r="E31" s="74"/>
      <c r="F31" s="74">
        <f>D28+E28</f>
        <v>38380</v>
      </c>
    </row>
    <row r="32" spans="1:6" ht="42.75">
      <c r="A32" s="103" t="s">
        <v>273</v>
      </c>
      <c r="B32" s="101" t="s">
        <v>186</v>
      </c>
      <c r="C32" s="101"/>
      <c r="D32" s="102">
        <f>D33</f>
        <v>100000</v>
      </c>
      <c r="E32" s="102">
        <f t="shared" ref="E32:F34" si="9">E33</f>
        <v>0</v>
      </c>
      <c r="F32" s="102">
        <f t="shared" si="9"/>
        <v>100000</v>
      </c>
    </row>
    <row r="33" spans="1:6" ht="51">
      <c r="A33" s="70" t="s">
        <v>243</v>
      </c>
      <c r="B33" s="67" t="s">
        <v>244</v>
      </c>
      <c r="C33" s="42"/>
      <c r="D33" s="74">
        <f>D34</f>
        <v>100000</v>
      </c>
      <c r="E33" s="74">
        <f t="shared" si="9"/>
        <v>0</v>
      </c>
      <c r="F33" s="74">
        <f t="shared" si="9"/>
        <v>100000</v>
      </c>
    </row>
    <row r="34" spans="1:6" ht="25.5">
      <c r="A34" s="44" t="s">
        <v>104</v>
      </c>
      <c r="B34" s="67" t="s">
        <v>244</v>
      </c>
      <c r="C34" s="42" t="s">
        <v>105</v>
      </c>
      <c r="D34" s="74">
        <f>D35</f>
        <v>100000</v>
      </c>
      <c r="E34" s="74">
        <f t="shared" si="9"/>
        <v>0</v>
      </c>
      <c r="F34" s="74">
        <f t="shared" si="9"/>
        <v>100000</v>
      </c>
    </row>
    <row r="35" spans="1:6" ht="25.5">
      <c r="A35" s="41" t="s">
        <v>106</v>
      </c>
      <c r="B35" s="67" t="s">
        <v>244</v>
      </c>
      <c r="C35" s="42" t="s">
        <v>107</v>
      </c>
      <c r="D35" s="74">
        <v>100000</v>
      </c>
      <c r="E35" s="74"/>
      <c r="F35" s="74">
        <f>D32+E32</f>
        <v>100000</v>
      </c>
    </row>
    <row r="36" spans="1:6" ht="42.75">
      <c r="A36" s="103" t="s">
        <v>272</v>
      </c>
      <c r="B36" s="100" t="s">
        <v>232</v>
      </c>
      <c r="C36" s="100"/>
      <c r="D36" s="102">
        <f>D37</f>
        <v>150000</v>
      </c>
      <c r="E36" s="102">
        <f t="shared" ref="E36:F38" si="10">E37</f>
        <v>0</v>
      </c>
      <c r="F36" s="102">
        <f t="shared" si="10"/>
        <v>150000</v>
      </c>
    </row>
    <row r="37" spans="1:6" ht="25.5">
      <c r="A37" s="70" t="s">
        <v>223</v>
      </c>
      <c r="B37" s="80" t="s">
        <v>233</v>
      </c>
      <c r="C37" s="80"/>
      <c r="D37" s="74">
        <f>D38</f>
        <v>150000</v>
      </c>
      <c r="E37" s="74">
        <f t="shared" si="10"/>
        <v>0</v>
      </c>
      <c r="F37" s="74">
        <f t="shared" si="10"/>
        <v>150000</v>
      </c>
    </row>
    <row r="38" spans="1:6" ht="25.5">
      <c r="A38" s="82" t="s">
        <v>104</v>
      </c>
      <c r="B38" s="80" t="s">
        <v>233</v>
      </c>
      <c r="C38" s="80" t="s">
        <v>105</v>
      </c>
      <c r="D38" s="74">
        <f>D39</f>
        <v>150000</v>
      </c>
      <c r="E38" s="74">
        <f t="shared" si="10"/>
        <v>0</v>
      </c>
      <c r="F38" s="74">
        <f t="shared" si="10"/>
        <v>150000</v>
      </c>
    </row>
    <row r="39" spans="1:6" ht="25.5">
      <c r="A39" s="71" t="s">
        <v>106</v>
      </c>
      <c r="B39" s="80" t="s">
        <v>233</v>
      </c>
      <c r="C39" s="80" t="s">
        <v>107</v>
      </c>
      <c r="D39" s="74">
        <v>150000</v>
      </c>
      <c r="E39" s="74"/>
      <c r="F39" s="74">
        <v>150000</v>
      </c>
    </row>
    <row r="40" spans="1:6" ht="86.25" customHeight="1">
      <c r="A40" s="99" t="s">
        <v>220</v>
      </c>
      <c r="B40" s="101" t="s">
        <v>229</v>
      </c>
      <c r="C40" s="101"/>
      <c r="D40" s="102">
        <f>D41</f>
        <v>5000</v>
      </c>
      <c r="E40" s="102">
        <f t="shared" ref="E40:F42" si="11">E41</f>
        <v>0</v>
      </c>
      <c r="F40" s="102">
        <f t="shared" si="11"/>
        <v>5000</v>
      </c>
    </row>
    <row r="41" spans="1:6" ht="51">
      <c r="A41" s="70" t="s">
        <v>228</v>
      </c>
      <c r="B41" s="67" t="s">
        <v>230</v>
      </c>
      <c r="C41" s="42"/>
      <c r="D41" s="74">
        <f>D42</f>
        <v>5000</v>
      </c>
      <c r="E41" s="74">
        <f t="shared" si="11"/>
        <v>0</v>
      </c>
      <c r="F41" s="74">
        <f t="shared" si="11"/>
        <v>5000</v>
      </c>
    </row>
    <row r="42" spans="1:6" ht="25.5">
      <c r="A42" s="41" t="s">
        <v>104</v>
      </c>
      <c r="B42" s="67" t="s">
        <v>230</v>
      </c>
      <c r="C42" s="42" t="s">
        <v>105</v>
      </c>
      <c r="D42" s="74">
        <f>D43</f>
        <v>5000</v>
      </c>
      <c r="E42" s="74">
        <f t="shared" si="11"/>
        <v>0</v>
      </c>
      <c r="F42" s="74">
        <f t="shared" si="11"/>
        <v>5000</v>
      </c>
    </row>
    <row r="43" spans="1:6" ht="25.5">
      <c r="A43" s="41" t="s">
        <v>106</v>
      </c>
      <c r="B43" s="67" t="s">
        <v>230</v>
      </c>
      <c r="C43" s="42" t="s">
        <v>107</v>
      </c>
      <c r="D43" s="74">
        <v>5000</v>
      </c>
      <c r="E43" s="74"/>
      <c r="F43" s="74">
        <v>5000</v>
      </c>
    </row>
    <row r="44" spans="1:6" ht="42.75">
      <c r="A44" s="103" t="s">
        <v>258</v>
      </c>
      <c r="B44" s="101" t="s">
        <v>189</v>
      </c>
      <c r="C44" s="101"/>
      <c r="D44" s="102">
        <f>D45</f>
        <v>11350000</v>
      </c>
      <c r="E44" s="102">
        <f t="shared" ref="E44:F44" si="12">E45</f>
        <v>0</v>
      </c>
      <c r="F44" s="102">
        <f t="shared" si="12"/>
        <v>11350000</v>
      </c>
    </row>
    <row r="45" spans="1:6" ht="38.25">
      <c r="A45" s="70" t="s">
        <v>262</v>
      </c>
      <c r="B45" s="42" t="s">
        <v>190</v>
      </c>
      <c r="C45" s="42"/>
      <c r="D45" s="74">
        <f>D46+D48</f>
        <v>11350000</v>
      </c>
      <c r="E45" s="74">
        <f t="shared" ref="E45:F45" si="13">E46+E48</f>
        <v>0</v>
      </c>
      <c r="F45" s="74">
        <f t="shared" si="13"/>
        <v>11350000</v>
      </c>
    </row>
    <row r="46" spans="1:6" ht="25.5">
      <c r="A46" s="44" t="s">
        <v>104</v>
      </c>
      <c r="B46" s="42" t="s">
        <v>190</v>
      </c>
      <c r="C46" s="42" t="s">
        <v>105</v>
      </c>
      <c r="D46" s="74">
        <f>D47</f>
        <v>350000</v>
      </c>
      <c r="E46" s="74">
        <f t="shared" ref="E46:F46" si="14">E47</f>
        <v>0</v>
      </c>
      <c r="F46" s="74">
        <f t="shared" si="14"/>
        <v>350000</v>
      </c>
    </row>
    <row r="47" spans="1:6" ht="25.5">
      <c r="A47" s="41" t="s">
        <v>106</v>
      </c>
      <c r="B47" s="42" t="s">
        <v>190</v>
      </c>
      <c r="C47" s="42" t="s">
        <v>107</v>
      </c>
      <c r="D47" s="74">
        <v>350000</v>
      </c>
      <c r="E47" s="74"/>
      <c r="F47" s="74">
        <v>350000</v>
      </c>
    </row>
    <row r="48" spans="1:6">
      <c r="A48" s="41" t="s">
        <v>119</v>
      </c>
      <c r="B48" s="42" t="s">
        <v>190</v>
      </c>
      <c r="C48" s="42" t="s">
        <v>120</v>
      </c>
      <c r="D48" s="74">
        <f>D49</f>
        <v>11000000</v>
      </c>
      <c r="E48" s="74">
        <f t="shared" ref="E48:F48" si="15">E49</f>
        <v>0</v>
      </c>
      <c r="F48" s="74">
        <f t="shared" si="15"/>
        <v>11000000</v>
      </c>
    </row>
    <row r="49" spans="1:6" ht="38.25">
      <c r="A49" s="41" t="s">
        <v>121</v>
      </c>
      <c r="B49" s="42" t="s">
        <v>190</v>
      </c>
      <c r="C49" s="42" t="s">
        <v>164</v>
      </c>
      <c r="D49" s="74">
        <v>11000000</v>
      </c>
      <c r="E49" s="74"/>
      <c r="F49" s="74">
        <v>11000000</v>
      </c>
    </row>
    <row r="50" spans="1:6" ht="45" customHeight="1">
      <c r="A50" s="103" t="s">
        <v>265</v>
      </c>
      <c r="B50" s="68" t="s">
        <v>191</v>
      </c>
      <c r="C50" s="68"/>
      <c r="D50" s="77">
        <f>D51</f>
        <v>80000</v>
      </c>
      <c r="E50" s="77">
        <f t="shared" ref="E50:F52" si="16">E51</f>
        <v>0</v>
      </c>
      <c r="F50" s="77">
        <f t="shared" si="16"/>
        <v>80000</v>
      </c>
    </row>
    <row r="51" spans="1:6" ht="38.25">
      <c r="A51" s="70" t="s">
        <v>261</v>
      </c>
      <c r="B51" s="42" t="s">
        <v>192</v>
      </c>
      <c r="C51" s="42"/>
      <c r="D51" s="74">
        <f>D52</f>
        <v>80000</v>
      </c>
      <c r="E51" s="74">
        <f t="shared" si="16"/>
        <v>0</v>
      </c>
      <c r="F51" s="74">
        <f t="shared" si="16"/>
        <v>80000</v>
      </c>
    </row>
    <row r="52" spans="1:6" ht="25.5">
      <c r="A52" s="41" t="s">
        <v>104</v>
      </c>
      <c r="B52" s="42" t="s">
        <v>192</v>
      </c>
      <c r="C52" s="42" t="s">
        <v>105</v>
      </c>
      <c r="D52" s="74">
        <f>D53</f>
        <v>80000</v>
      </c>
      <c r="E52" s="74">
        <f t="shared" si="16"/>
        <v>0</v>
      </c>
      <c r="F52" s="74">
        <f t="shared" si="16"/>
        <v>80000</v>
      </c>
    </row>
    <row r="53" spans="1:6" ht="25.5">
      <c r="A53" s="41" t="s">
        <v>106</v>
      </c>
      <c r="B53" s="42" t="s">
        <v>192</v>
      </c>
      <c r="C53" s="42" t="s">
        <v>107</v>
      </c>
      <c r="D53" s="74">
        <v>80000</v>
      </c>
      <c r="E53" s="74"/>
      <c r="F53" s="74">
        <v>80000</v>
      </c>
    </row>
    <row r="54" spans="1:6" ht="64.5" customHeight="1">
      <c r="A54" s="103" t="s">
        <v>268</v>
      </c>
      <c r="B54" s="101" t="s">
        <v>205</v>
      </c>
      <c r="C54" s="101"/>
      <c r="D54" s="102">
        <f>D55</f>
        <v>880000</v>
      </c>
      <c r="E54" s="102">
        <f t="shared" ref="E54:F56" si="17">E55</f>
        <v>0</v>
      </c>
      <c r="F54" s="102">
        <f t="shared" si="17"/>
        <v>880000</v>
      </c>
    </row>
    <row r="55" spans="1:6">
      <c r="A55" s="48" t="s">
        <v>185</v>
      </c>
      <c r="B55" s="42" t="s">
        <v>206</v>
      </c>
      <c r="C55" s="42"/>
      <c r="D55" s="74">
        <f>D56</f>
        <v>880000</v>
      </c>
      <c r="E55" s="74">
        <f t="shared" si="17"/>
        <v>0</v>
      </c>
      <c r="F55" s="74">
        <f t="shared" si="17"/>
        <v>880000</v>
      </c>
    </row>
    <row r="56" spans="1:6">
      <c r="A56" s="41" t="s">
        <v>113</v>
      </c>
      <c r="B56" s="42" t="s">
        <v>206</v>
      </c>
      <c r="C56" s="42" t="s">
        <v>114</v>
      </c>
      <c r="D56" s="74">
        <f>D57</f>
        <v>880000</v>
      </c>
      <c r="E56" s="74">
        <f t="shared" si="17"/>
        <v>0</v>
      </c>
      <c r="F56" s="74">
        <f t="shared" si="17"/>
        <v>880000</v>
      </c>
    </row>
    <row r="57" spans="1:6">
      <c r="A57" s="71" t="s">
        <v>115</v>
      </c>
      <c r="B57" s="42" t="s">
        <v>206</v>
      </c>
      <c r="C57" s="42" t="s">
        <v>116</v>
      </c>
      <c r="D57" s="74">
        <v>880000</v>
      </c>
      <c r="E57" s="74"/>
      <c r="F57" s="74">
        <v>880000</v>
      </c>
    </row>
    <row r="58" spans="1:6" ht="42.75">
      <c r="A58" s="103" t="s">
        <v>269</v>
      </c>
      <c r="B58" s="101" t="s">
        <v>202</v>
      </c>
      <c r="C58" s="104"/>
      <c r="D58" s="102">
        <f>D59+D62</f>
        <v>33193457.609999999</v>
      </c>
      <c r="E58" s="102">
        <f t="shared" ref="E58:F58" si="18">E59+E62</f>
        <v>1975000</v>
      </c>
      <c r="F58" s="102">
        <f t="shared" si="18"/>
        <v>35168457.609999999</v>
      </c>
    </row>
    <row r="59" spans="1:6">
      <c r="A59" s="73" t="s">
        <v>187</v>
      </c>
      <c r="B59" s="68" t="s">
        <v>203</v>
      </c>
      <c r="C59" s="76"/>
      <c r="D59" s="77">
        <f>D60</f>
        <v>3000000</v>
      </c>
      <c r="E59" s="77">
        <f t="shared" ref="E59:F60" si="19">E60</f>
        <v>0</v>
      </c>
      <c r="F59" s="77">
        <f t="shared" si="19"/>
        <v>3000000</v>
      </c>
    </row>
    <row r="60" spans="1:6" ht="25.5">
      <c r="A60" s="44" t="s">
        <v>104</v>
      </c>
      <c r="B60" s="42" t="s">
        <v>203</v>
      </c>
      <c r="C60" s="49">
        <v>200</v>
      </c>
      <c r="D60" s="74">
        <f>D61</f>
        <v>3000000</v>
      </c>
      <c r="E60" s="74">
        <f t="shared" si="19"/>
        <v>0</v>
      </c>
      <c r="F60" s="74">
        <f t="shared" si="19"/>
        <v>3000000</v>
      </c>
    </row>
    <row r="61" spans="1:6" ht="25.5">
      <c r="A61" s="41" t="s">
        <v>106</v>
      </c>
      <c r="B61" s="42" t="s">
        <v>203</v>
      </c>
      <c r="C61" s="49">
        <v>240</v>
      </c>
      <c r="D61" s="74">
        <v>3000000</v>
      </c>
      <c r="E61" s="74"/>
      <c r="F61" s="74">
        <v>3000000</v>
      </c>
    </row>
    <row r="62" spans="1:6" ht="27.75" customHeight="1">
      <c r="A62" s="73" t="s">
        <v>188</v>
      </c>
      <c r="B62" s="68" t="s">
        <v>204</v>
      </c>
      <c r="C62" s="76"/>
      <c r="D62" s="77">
        <f>D63+D65</f>
        <v>30193457.609999999</v>
      </c>
      <c r="E62" s="77">
        <f t="shared" ref="E62:F62" si="20">E63+E65</f>
        <v>1975000</v>
      </c>
      <c r="F62" s="77">
        <f t="shared" si="20"/>
        <v>32168457.609999999</v>
      </c>
    </row>
    <row r="63" spans="1:6" ht="25.5">
      <c r="A63" s="44" t="s">
        <v>104</v>
      </c>
      <c r="B63" s="42" t="s">
        <v>204</v>
      </c>
      <c r="C63" s="49">
        <v>200</v>
      </c>
      <c r="D63" s="74">
        <f>D64</f>
        <v>193457.61</v>
      </c>
      <c r="E63" s="74">
        <f t="shared" ref="E63:F63" si="21">E64</f>
        <v>0</v>
      </c>
      <c r="F63" s="74">
        <f t="shared" si="21"/>
        <v>193457.61</v>
      </c>
    </row>
    <row r="64" spans="1:6" ht="25.5">
      <c r="A64" s="41" t="s">
        <v>106</v>
      </c>
      <c r="B64" s="42" t="s">
        <v>204</v>
      </c>
      <c r="C64" s="49">
        <v>240</v>
      </c>
      <c r="D64" s="74">
        <v>193457.61</v>
      </c>
      <c r="E64" s="74"/>
      <c r="F64" s="74">
        <v>193457.61</v>
      </c>
    </row>
    <row r="65" spans="1:6" ht="25.5">
      <c r="A65" s="41" t="s">
        <v>117</v>
      </c>
      <c r="B65" s="42" t="s">
        <v>204</v>
      </c>
      <c r="C65" s="49">
        <v>600</v>
      </c>
      <c r="D65" s="74">
        <f>D66</f>
        <v>30000000</v>
      </c>
      <c r="E65" s="74">
        <f t="shared" ref="E65:F65" si="22">E66</f>
        <v>1975000</v>
      </c>
      <c r="F65" s="74">
        <f t="shared" si="22"/>
        <v>31975000</v>
      </c>
    </row>
    <row r="66" spans="1:6" ht="38.25">
      <c r="A66" s="41" t="s">
        <v>118</v>
      </c>
      <c r="B66" s="42" t="s">
        <v>204</v>
      </c>
      <c r="C66" s="49">
        <v>621</v>
      </c>
      <c r="D66" s="74">
        <v>30000000</v>
      </c>
      <c r="E66" s="74">
        <v>1975000</v>
      </c>
      <c r="F66" s="74">
        <f>D66+E66</f>
        <v>31975000</v>
      </c>
    </row>
    <row r="67" spans="1:6" ht="42.75">
      <c r="A67" s="103" t="s">
        <v>259</v>
      </c>
      <c r="B67" s="101" t="s">
        <v>193</v>
      </c>
      <c r="C67" s="101"/>
      <c r="D67" s="102">
        <f>D68</f>
        <v>1721500</v>
      </c>
      <c r="E67" s="102">
        <f t="shared" ref="E67:F67" si="23">E68</f>
        <v>0</v>
      </c>
      <c r="F67" s="102">
        <f t="shared" si="23"/>
        <v>1721500</v>
      </c>
    </row>
    <row r="68" spans="1:6" ht="38.25">
      <c r="A68" s="70" t="s">
        <v>266</v>
      </c>
      <c r="B68" s="42" t="s">
        <v>194</v>
      </c>
      <c r="C68" s="42"/>
      <c r="D68" s="74">
        <f>D69+D71</f>
        <v>1721500</v>
      </c>
      <c r="E68" s="74">
        <f t="shared" ref="E68:F68" si="24">E69+E71</f>
        <v>0</v>
      </c>
      <c r="F68" s="74">
        <f t="shared" si="24"/>
        <v>1721500</v>
      </c>
    </row>
    <row r="69" spans="1:6" ht="25.5">
      <c r="A69" s="44" t="s">
        <v>104</v>
      </c>
      <c r="B69" s="42" t="s">
        <v>194</v>
      </c>
      <c r="C69" s="42" t="s">
        <v>105</v>
      </c>
      <c r="D69" s="74">
        <f>D70</f>
        <v>508000</v>
      </c>
      <c r="E69" s="74">
        <f t="shared" ref="E69:F69" si="25">E70</f>
        <v>0</v>
      </c>
      <c r="F69" s="74">
        <f t="shared" si="25"/>
        <v>508000</v>
      </c>
    </row>
    <row r="70" spans="1:6" ht="25.5">
      <c r="A70" s="41" t="s">
        <v>106</v>
      </c>
      <c r="B70" s="42" t="s">
        <v>194</v>
      </c>
      <c r="C70" s="42" t="s">
        <v>107</v>
      </c>
      <c r="D70" s="74">
        <v>508000</v>
      </c>
      <c r="E70" s="74"/>
      <c r="F70" s="74">
        <v>508000</v>
      </c>
    </row>
    <row r="71" spans="1:6">
      <c r="A71" s="48" t="s">
        <v>123</v>
      </c>
      <c r="B71" s="42" t="s">
        <v>194</v>
      </c>
      <c r="C71" s="42" t="s">
        <v>124</v>
      </c>
      <c r="D71" s="74">
        <f>D72</f>
        <v>1213500</v>
      </c>
      <c r="E71" s="74">
        <f t="shared" ref="E71:F71" si="26">E72</f>
        <v>0</v>
      </c>
      <c r="F71" s="74">
        <f t="shared" si="26"/>
        <v>1213500</v>
      </c>
    </row>
    <row r="72" spans="1:6">
      <c r="A72" s="48" t="s">
        <v>125</v>
      </c>
      <c r="B72" s="42" t="s">
        <v>194</v>
      </c>
      <c r="C72" s="42" t="s">
        <v>126</v>
      </c>
      <c r="D72" s="74">
        <v>1213500</v>
      </c>
      <c r="E72" s="74"/>
      <c r="F72" s="74">
        <v>1213500</v>
      </c>
    </row>
    <row r="73" spans="1:6" ht="42.75">
      <c r="A73" s="105" t="s">
        <v>287</v>
      </c>
      <c r="B73" s="106" t="s">
        <v>236</v>
      </c>
      <c r="C73" s="100"/>
      <c r="D73" s="107">
        <f>D74+D77</f>
        <v>129297</v>
      </c>
      <c r="E73" s="107">
        <f t="shared" ref="E73:F73" si="27">E74+E77</f>
        <v>0</v>
      </c>
      <c r="F73" s="107">
        <f t="shared" si="27"/>
        <v>129297</v>
      </c>
    </row>
    <row r="74" spans="1:6" ht="38.25">
      <c r="A74" s="78" t="s">
        <v>237</v>
      </c>
      <c r="B74" s="87" t="s">
        <v>238</v>
      </c>
      <c r="C74" s="79"/>
      <c r="D74" s="77">
        <f>D75</f>
        <v>57512</v>
      </c>
      <c r="E74" s="77">
        <f t="shared" ref="E74:F75" si="28">E75</f>
        <v>0</v>
      </c>
      <c r="F74" s="77">
        <f t="shared" si="28"/>
        <v>57512</v>
      </c>
    </row>
    <row r="75" spans="1:6" ht="25.5">
      <c r="A75" s="44" t="s">
        <v>104</v>
      </c>
      <c r="B75" s="86" t="s">
        <v>238</v>
      </c>
      <c r="C75" s="42" t="s">
        <v>105</v>
      </c>
      <c r="D75" s="74">
        <f>D76</f>
        <v>57512</v>
      </c>
      <c r="E75" s="74">
        <f t="shared" si="28"/>
        <v>0</v>
      </c>
      <c r="F75" s="74">
        <f t="shared" si="28"/>
        <v>57512</v>
      </c>
    </row>
    <row r="76" spans="1:6" ht="25.5">
      <c r="A76" s="41" t="s">
        <v>106</v>
      </c>
      <c r="B76" s="86" t="s">
        <v>238</v>
      </c>
      <c r="C76" s="42" t="s">
        <v>107</v>
      </c>
      <c r="D76" s="74">
        <v>57512</v>
      </c>
      <c r="E76" s="74"/>
      <c r="F76" s="74">
        <v>57512</v>
      </c>
    </row>
    <row r="77" spans="1:6" ht="114.75">
      <c r="A77" s="161" t="s">
        <v>278</v>
      </c>
      <c r="B77" s="157" t="s">
        <v>280</v>
      </c>
      <c r="C77" s="79"/>
      <c r="D77" s="77">
        <f>D78</f>
        <v>71785</v>
      </c>
      <c r="E77" s="77">
        <f t="shared" ref="E77:F78" si="29">E78</f>
        <v>0</v>
      </c>
      <c r="F77" s="77">
        <f t="shared" si="29"/>
        <v>71785</v>
      </c>
    </row>
    <row r="78" spans="1:6" ht="25.5">
      <c r="A78" s="44" t="s">
        <v>104</v>
      </c>
      <c r="B78" s="143" t="s">
        <v>280</v>
      </c>
      <c r="C78" s="42" t="s">
        <v>105</v>
      </c>
      <c r="D78" s="74">
        <f>D79</f>
        <v>71785</v>
      </c>
      <c r="E78" s="74">
        <f t="shared" si="29"/>
        <v>0</v>
      </c>
      <c r="F78" s="74">
        <f t="shared" si="29"/>
        <v>71785</v>
      </c>
    </row>
    <row r="79" spans="1:6" ht="25.5">
      <c r="A79" s="41" t="s">
        <v>106</v>
      </c>
      <c r="B79" s="143" t="s">
        <v>280</v>
      </c>
      <c r="C79" s="42" t="s">
        <v>107</v>
      </c>
      <c r="D79" s="74">
        <v>71785</v>
      </c>
      <c r="E79" s="74"/>
      <c r="F79" s="74">
        <v>71785</v>
      </c>
    </row>
    <row r="80" spans="1:6">
      <c r="A80" s="69" t="s">
        <v>209</v>
      </c>
      <c r="B80" s="68" t="s">
        <v>210</v>
      </c>
      <c r="C80" s="68"/>
      <c r="D80" s="77">
        <f>D81</f>
        <v>942800</v>
      </c>
      <c r="E80" s="77">
        <f t="shared" ref="E80:F81" si="30">E81</f>
        <v>115000</v>
      </c>
      <c r="F80" s="77">
        <f t="shared" si="30"/>
        <v>1057800</v>
      </c>
    </row>
    <row r="81" spans="1:6" ht="25.5">
      <c r="A81" s="44" t="s">
        <v>104</v>
      </c>
      <c r="B81" s="42" t="s">
        <v>210</v>
      </c>
      <c r="C81" s="42" t="s">
        <v>105</v>
      </c>
      <c r="D81" s="74">
        <f>D82</f>
        <v>942800</v>
      </c>
      <c r="E81" s="74">
        <f t="shared" si="30"/>
        <v>115000</v>
      </c>
      <c r="F81" s="74">
        <f t="shared" si="30"/>
        <v>1057800</v>
      </c>
    </row>
    <row r="82" spans="1:6" ht="25.5">
      <c r="A82" s="41" t="s">
        <v>106</v>
      </c>
      <c r="B82" s="42" t="s">
        <v>210</v>
      </c>
      <c r="C82" s="67" t="s">
        <v>107</v>
      </c>
      <c r="D82" s="74">
        <v>942800</v>
      </c>
      <c r="E82" s="74">
        <v>115000</v>
      </c>
      <c r="F82" s="74">
        <f>D82+E82</f>
        <v>1057800</v>
      </c>
    </row>
    <row r="83" spans="1:6" ht="58.5" customHeight="1">
      <c r="A83" s="177" t="s">
        <v>271</v>
      </c>
      <c r="B83" s="100" t="s">
        <v>234</v>
      </c>
      <c r="C83" s="100"/>
      <c r="D83" s="102">
        <f>D84</f>
        <v>9988998</v>
      </c>
      <c r="E83" s="102">
        <f t="shared" ref="E83:F85" si="31">E84</f>
        <v>0</v>
      </c>
      <c r="F83" s="102">
        <f t="shared" si="31"/>
        <v>9988998</v>
      </c>
    </row>
    <row r="84" spans="1:6" ht="25.5">
      <c r="A84" s="81" t="s">
        <v>245</v>
      </c>
      <c r="B84" s="80" t="s">
        <v>246</v>
      </c>
      <c r="C84" s="79"/>
      <c r="D84" s="77">
        <f>D85</f>
        <v>9988998</v>
      </c>
      <c r="E84" s="77">
        <f t="shared" si="31"/>
        <v>0</v>
      </c>
      <c r="F84" s="77">
        <f t="shared" si="31"/>
        <v>9988998</v>
      </c>
    </row>
    <row r="85" spans="1:6" ht="25.5">
      <c r="A85" s="82" t="s">
        <v>104</v>
      </c>
      <c r="B85" s="80" t="s">
        <v>246</v>
      </c>
      <c r="C85" s="67" t="s">
        <v>105</v>
      </c>
      <c r="D85" s="74">
        <f>D86</f>
        <v>9988998</v>
      </c>
      <c r="E85" s="74">
        <f t="shared" si="31"/>
        <v>0</v>
      </c>
      <c r="F85" s="74">
        <f t="shared" si="31"/>
        <v>9988998</v>
      </c>
    </row>
    <row r="86" spans="1:6" ht="25.5">
      <c r="A86" s="71" t="s">
        <v>106</v>
      </c>
      <c r="B86" s="80" t="s">
        <v>246</v>
      </c>
      <c r="C86" s="67" t="s">
        <v>107</v>
      </c>
      <c r="D86" s="74">
        <v>9988998</v>
      </c>
      <c r="E86" s="74"/>
      <c r="F86" s="74">
        <v>9988998</v>
      </c>
    </row>
    <row r="87" spans="1:6" ht="58.5" customHeight="1">
      <c r="A87" s="162" t="s">
        <v>285</v>
      </c>
      <c r="B87" s="146" t="s">
        <v>249</v>
      </c>
      <c r="C87" s="147"/>
      <c r="D87" s="134">
        <f>D88+D91</f>
        <v>7675496.0699999994</v>
      </c>
      <c r="E87" s="134">
        <f t="shared" ref="E87:F87" si="32">E88+E91</f>
        <v>0</v>
      </c>
      <c r="F87" s="134">
        <f t="shared" si="32"/>
        <v>7675496.0699999994</v>
      </c>
    </row>
    <row r="88" spans="1:6" ht="38.25">
      <c r="A88" s="163" t="s">
        <v>290</v>
      </c>
      <c r="B88" s="141" t="s">
        <v>291</v>
      </c>
      <c r="C88" s="148"/>
      <c r="D88" s="131">
        <f>D89</f>
        <v>6823041.4699999997</v>
      </c>
      <c r="E88" s="131">
        <f t="shared" ref="E88:F89" si="33">E89</f>
        <v>0</v>
      </c>
      <c r="F88" s="131">
        <f t="shared" si="33"/>
        <v>6823041.4699999997</v>
      </c>
    </row>
    <row r="89" spans="1:6" ht="25.5">
      <c r="A89" s="41" t="s">
        <v>104</v>
      </c>
      <c r="B89" s="141" t="s">
        <v>291</v>
      </c>
      <c r="C89" s="148">
        <v>200</v>
      </c>
      <c r="D89" s="131">
        <f>D90</f>
        <v>6823041.4699999997</v>
      </c>
      <c r="E89" s="131">
        <f t="shared" si="33"/>
        <v>0</v>
      </c>
      <c r="F89" s="131">
        <f t="shared" si="33"/>
        <v>6823041.4699999997</v>
      </c>
    </row>
    <row r="90" spans="1:6" ht="25.5">
      <c r="A90" s="41" t="s">
        <v>106</v>
      </c>
      <c r="B90" s="141" t="s">
        <v>291</v>
      </c>
      <c r="C90" s="148">
        <v>240</v>
      </c>
      <c r="D90" s="125">
        <v>6823041.4699999997</v>
      </c>
      <c r="E90" s="125"/>
      <c r="F90" s="125">
        <v>6823041.4699999997</v>
      </c>
    </row>
    <row r="91" spans="1:6" ht="25.5">
      <c r="A91" s="71" t="s">
        <v>292</v>
      </c>
      <c r="B91" s="141" t="s">
        <v>254</v>
      </c>
      <c r="C91" s="148"/>
      <c r="D91" s="131">
        <f>D92</f>
        <v>852454.6</v>
      </c>
      <c r="E91" s="131">
        <f t="shared" ref="E91:F92" si="34">E92</f>
        <v>0</v>
      </c>
      <c r="F91" s="131">
        <f t="shared" si="34"/>
        <v>852454.6</v>
      </c>
    </row>
    <row r="92" spans="1:6" ht="25.5">
      <c r="A92" s="41" t="s">
        <v>104</v>
      </c>
      <c r="B92" s="141" t="s">
        <v>254</v>
      </c>
      <c r="C92" s="148">
        <v>200</v>
      </c>
      <c r="D92" s="131">
        <f>D93</f>
        <v>852454.6</v>
      </c>
      <c r="E92" s="131">
        <f t="shared" si="34"/>
        <v>0</v>
      </c>
      <c r="F92" s="131">
        <f t="shared" si="34"/>
        <v>852454.6</v>
      </c>
    </row>
    <row r="93" spans="1:6" ht="25.5">
      <c r="A93" s="41" t="s">
        <v>106</v>
      </c>
      <c r="B93" s="141" t="s">
        <v>254</v>
      </c>
      <c r="C93" s="148">
        <v>240</v>
      </c>
      <c r="D93" s="124">
        <v>852454.6</v>
      </c>
      <c r="E93" s="124"/>
      <c r="F93" s="124">
        <v>852454.6</v>
      </c>
    </row>
    <row r="94" spans="1:6" ht="25.5">
      <c r="A94" s="73" t="s">
        <v>281</v>
      </c>
      <c r="B94" s="137" t="s">
        <v>282</v>
      </c>
      <c r="C94" s="137"/>
      <c r="D94" s="127">
        <f>D95</f>
        <v>16983681.68</v>
      </c>
      <c r="E94" s="127">
        <f t="shared" ref="E94:F95" si="35">E95</f>
        <v>0</v>
      </c>
      <c r="F94" s="127">
        <f t="shared" si="35"/>
        <v>16983681.68</v>
      </c>
    </row>
    <row r="95" spans="1:6" ht="25.5">
      <c r="A95" s="41" t="s">
        <v>104</v>
      </c>
      <c r="B95" s="138" t="s">
        <v>282</v>
      </c>
      <c r="C95" s="140" t="s">
        <v>105</v>
      </c>
      <c r="D95" s="128">
        <f>D96</f>
        <v>16983681.68</v>
      </c>
      <c r="E95" s="128">
        <f t="shared" si="35"/>
        <v>0</v>
      </c>
      <c r="F95" s="128">
        <f t="shared" si="35"/>
        <v>16983681.68</v>
      </c>
    </row>
    <row r="96" spans="1:6" ht="25.5">
      <c r="A96" s="41" t="s">
        <v>106</v>
      </c>
      <c r="B96" s="138" t="s">
        <v>282</v>
      </c>
      <c r="C96" s="138" t="s">
        <v>107</v>
      </c>
      <c r="D96" s="150">
        <v>16983681.68</v>
      </c>
      <c r="E96" s="150"/>
      <c r="F96" s="150">
        <v>16983681.68</v>
      </c>
    </row>
    <row r="97" spans="1:6" ht="42.75">
      <c r="A97" s="103" t="s">
        <v>256</v>
      </c>
      <c r="B97" s="101" t="s">
        <v>207</v>
      </c>
      <c r="C97" s="101"/>
      <c r="D97" s="102">
        <f>D98</f>
        <v>300000</v>
      </c>
      <c r="E97" s="102">
        <f t="shared" ref="E97:F99" si="36">E98</f>
        <v>0</v>
      </c>
      <c r="F97" s="102">
        <f t="shared" si="36"/>
        <v>300000</v>
      </c>
    </row>
    <row r="98" spans="1:6" ht="38.25">
      <c r="A98" s="70" t="s">
        <v>257</v>
      </c>
      <c r="B98" s="42" t="s">
        <v>208</v>
      </c>
      <c r="C98" s="42"/>
      <c r="D98" s="74">
        <f>D99</f>
        <v>300000</v>
      </c>
      <c r="E98" s="74">
        <f t="shared" si="36"/>
        <v>0</v>
      </c>
      <c r="F98" s="74">
        <f t="shared" si="36"/>
        <v>300000</v>
      </c>
    </row>
    <row r="99" spans="1:6" ht="25.5">
      <c r="A99" s="44" t="s">
        <v>104</v>
      </c>
      <c r="B99" s="42" t="s">
        <v>208</v>
      </c>
      <c r="C99" s="42" t="s">
        <v>105</v>
      </c>
      <c r="D99" s="74">
        <f>D100</f>
        <v>300000</v>
      </c>
      <c r="E99" s="74">
        <f t="shared" si="36"/>
        <v>0</v>
      </c>
      <c r="F99" s="74">
        <f t="shared" si="36"/>
        <v>300000</v>
      </c>
    </row>
    <row r="100" spans="1:6" ht="25.5">
      <c r="A100" s="41" t="s">
        <v>106</v>
      </c>
      <c r="B100" s="42" t="s">
        <v>208</v>
      </c>
      <c r="C100" s="42" t="s">
        <v>107</v>
      </c>
      <c r="D100" s="74">
        <v>300000</v>
      </c>
      <c r="E100" s="74"/>
      <c r="F100" s="74">
        <v>300000</v>
      </c>
    </row>
    <row r="101" spans="1:6" ht="42.75">
      <c r="A101" s="99" t="s">
        <v>247</v>
      </c>
      <c r="B101" s="101" t="s">
        <v>248</v>
      </c>
      <c r="C101" s="104"/>
      <c r="D101" s="102">
        <f>D102</f>
        <v>500000</v>
      </c>
      <c r="E101" s="102">
        <f t="shared" ref="E101:F102" si="37">E102</f>
        <v>0</v>
      </c>
      <c r="F101" s="102">
        <f t="shared" si="37"/>
        <v>500000</v>
      </c>
    </row>
    <row r="102" spans="1:6" ht="25.5">
      <c r="A102" s="44" t="s">
        <v>104</v>
      </c>
      <c r="B102" s="67" t="s">
        <v>248</v>
      </c>
      <c r="C102" s="49">
        <v>200</v>
      </c>
      <c r="D102" s="74">
        <f>D103</f>
        <v>500000</v>
      </c>
      <c r="E102" s="74">
        <f t="shared" si="37"/>
        <v>0</v>
      </c>
      <c r="F102" s="74">
        <f t="shared" si="37"/>
        <v>500000</v>
      </c>
    </row>
    <row r="103" spans="1:6" ht="25.5">
      <c r="A103" s="41" t="s">
        <v>106</v>
      </c>
      <c r="B103" s="67" t="s">
        <v>248</v>
      </c>
      <c r="C103" s="49">
        <v>240</v>
      </c>
      <c r="D103" s="74">
        <v>500000</v>
      </c>
      <c r="E103" s="74"/>
      <c r="F103" s="74">
        <v>500000</v>
      </c>
    </row>
    <row r="104" spans="1:6" ht="28.5">
      <c r="A104" s="103" t="s">
        <v>200</v>
      </c>
      <c r="B104" s="101" t="s">
        <v>196</v>
      </c>
      <c r="C104" s="101"/>
      <c r="D104" s="102">
        <f>D105+D108+D111</f>
        <v>95000</v>
      </c>
      <c r="E104" s="102">
        <f t="shared" ref="E104:F104" si="38">E105+E108+E111</f>
        <v>0</v>
      </c>
      <c r="F104" s="102">
        <f t="shared" si="38"/>
        <v>95000</v>
      </c>
    </row>
    <row r="105" spans="1:6" ht="25.5">
      <c r="A105" s="73" t="s">
        <v>195</v>
      </c>
      <c r="B105" s="68" t="s">
        <v>197</v>
      </c>
      <c r="C105" s="68"/>
      <c r="D105" s="77">
        <f>D106</f>
        <v>45000</v>
      </c>
      <c r="E105" s="77">
        <f t="shared" ref="E105:F106" si="39">E106</f>
        <v>0</v>
      </c>
      <c r="F105" s="77">
        <f t="shared" si="39"/>
        <v>45000</v>
      </c>
    </row>
    <row r="106" spans="1:6">
      <c r="A106" s="41" t="s">
        <v>110</v>
      </c>
      <c r="B106" s="42" t="s">
        <v>197</v>
      </c>
      <c r="C106" s="42" t="s">
        <v>109</v>
      </c>
      <c r="D106" s="74">
        <f>D107</f>
        <v>45000</v>
      </c>
      <c r="E106" s="74">
        <f t="shared" si="39"/>
        <v>0</v>
      </c>
      <c r="F106" s="74">
        <f t="shared" si="39"/>
        <v>45000</v>
      </c>
    </row>
    <row r="107" spans="1:6" ht="38.25">
      <c r="A107" s="41" t="s">
        <v>111</v>
      </c>
      <c r="B107" s="42" t="s">
        <v>197</v>
      </c>
      <c r="C107" s="42" t="s">
        <v>112</v>
      </c>
      <c r="D107" s="74">
        <v>45000</v>
      </c>
      <c r="E107" s="74"/>
      <c r="F107" s="74">
        <v>45000</v>
      </c>
    </row>
    <row r="108" spans="1:6" ht="25.5">
      <c r="A108" s="73" t="s">
        <v>198</v>
      </c>
      <c r="B108" s="68" t="s">
        <v>199</v>
      </c>
      <c r="C108" s="68"/>
      <c r="D108" s="77">
        <f>D109</f>
        <v>45000</v>
      </c>
      <c r="E108" s="77">
        <f t="shared" ref="E108:F109" si="40">E109</f>
        <v>0</v>
      </c>
      <c r="F108" s="77">
        <f t="shared" si="40"/>
        <v>45000</v>
      </c>
    </row>
    <row r="109" spans="1:6" ht="25.5">
      <c r="A109" s="44" t="s">
        <v>104</v>
      </c>
      <c r="B109" s="42" t="s">
        <v>199</v>
      </c>
      <c r="C109" s="42" t="s">
        <v>105</v>
      </c>
      <c r="D109" s="74">
        <f>D110</f>
        <v>45000</v>
      </c>
      <c r="E109" s="74">
        <f t="shared" si="40"/>
        <v>0</v>
      </c>
      <c r="F109" s="74">
        <f t="shared" si="40"/>
        <v>45000</v>
      </c>
    </row>
    <row r="110" spans="1:6" ht="25.5">
      <c r="A110" s="41" t="s">
        <v>106</v>
      </c>
      <c r="B110" s="42" t="s">
        <v>199</v>
      </c>
      <c r="C110" s="42" t="s">
        <v>107</v>
      </c>
      <c r="D110" s="74">
        <v>45000</v>
      </c>
      <c r="E110" s="74"/>
      <c r="F110" s="74">
        <v>45000</v>
      </c>
    </row>
    <row r="111" spans="1:6" ht="25.5">
      <c r="A111" s="73" t="s">
        <v>222</v>
      </c>
      <c r="B111" s="68" t="s">
        <v>231</v>
      </c>
      <c r="C111" s="68"/>
      <c r="D111" s="77">
        <f>D112</f>
        <v>5000</v>
      </c>
      <c r="E111" s="77">
        <f t="shared" ref="E111:F112" si="41">E112</f>
        <v>0</v>
      </c>
      <c r="F111" s="77">
        <f t="shared" si="41"/>
        <v>5000</v>
      </c>
    </row>
    <row r="112" spans="1:6" ht="25.5">
      <c r="A112" s="41" t="s">
        <v>104</v>
      </c>
      <c r="B112" s="67" t="s">
        <v>231</v>
      </c>
      <c r="C112" s="42" t="s">
        <v>105</v>
      </c>
      <c r="D112" s="74">
        <f>D113</f>
        <v>5000</v>
      </c>
      <c r="E112" s="74">
        <f t="shared" si="41"/>
        <v>0</v>
      </c>
      <c r="F112" s="74">
        <f t="shared" si="41"/>
        <v>5000</v>
      </c>
    </row>
    <row r="113" spans="1:6" ht="25.5">
      <c r="A113" s="41" t="s">
        <v>106</v>
      </c>
      <c r="B113" s="67" t="s">
        <v>231</v>
      </c>
      <c r="C113" s="42" t="s">
        <v>107</v>
      </c>
      <c r="D113" s="74">
        <v>5000</v>
      </c>
      <c r="E113" s="74"/>
      <c r="F113" s="74">
        <v>5000</v>
      </c>
    </row>
    <row r="114" spans="1:6" ht="28.5">
      <c r="A114" s="99" t="s">
        <v>127</v>
      </c>
      <c r="B114" s="101" t="s">
        <v>181</v>
      </c>
      <c r="C114" s="101"/>
      <c r="D114" s="102">
        <f>D115</f>
        <v>1177700</v>
      </c>
      <c r="E114" s="102">
        <f t="shared" ref="E114:F115" si="42">E115</f>
        <v>0</v>
      </c>
      <c r="F114" s="102">
        <f t="shared" si="42"/>
        <v>1177700</v>
      </c>
    </row>
    <row r="115" spans="1:6">
      <c r="A115" s="41" t="s">
        <v>128</v>
      </c>
      <c r="B115" s="42" t="s">
        <v>182</v>
      </c>
      <c r="C115" s="42"/>
      <c r="D115" s="74">
        <f>D116</f>
        <v>1177700</v>
      </c>
      <c r="E115" s="74">
        <f t="shared" si="42"/>
        <v>0</v>
      </c>
      <c r="F115" s="74">
        <f t="shared" si="42"/>
        <v>1177700</v>
      </c>
    </row>
    <row r="116" spans="1:6" ht="25.5">
      <c r="A116" s="41" t="s">
        <v>129</v>
      </c>
      <c r="B116" s="42" t="s">
        <v>183</v>
      </c>
      <c r="C116" s="42"/>
      <c r="D116" s="74">
        <f>D117+D119</f>
        <v>1177700</v>
      </c>
      <c r="E116" s="74">
        <f t="shared" ref="E116:F116" si="43">E117+E119</f>
        <v>0</v>
      </c>
      <c r="F116" s="74">
        <f t="shared" si="43"/>
        <v>1177700</v>
      </c>
    </row>
    <row r="117" spans="1:6" ht="51">
      <c r="A117" s="41" t="s">
        <v>101</v>
      </c>
      <c r="B117" s="42" t="s">
        <v>183</v>
      </c>
      <c r="C117" s="42" t="s">
        <v>102</v>
      </c>
      <c r="D117" s="74">
        <f>D118</f>
        <v>857000</v>
      </c>
      <c r="E117" s="74">
        <f t="shared" ref="E117:F117" si="44">E118</f>
        <v>0</v>
      </c>
      <c r="F117" s="74">
        <f t="shared" si="44"/>
        <v>857000</v>
      </c>
    </row>
    <row r="118" spans="1:6" ht="25.5">
      <c r="A118" s="41" t="s">
        <v>103</v>
      </c>
      <c r="B118" s="42" t="s">
        <v>183</v>
      </c>
      <c r="C118" s="42" t="s">
        <v>31</v>
      </c>
      <c r="D118" s="74">
        <v>857000</v>
      </c>
      <c r="E118" s="74"/>
      <c r="F118" s="74">
        <v>857000</v>
      </c>
    </row>
    <row r="119" spans="1:6" ht="25.5">
      <c r="A119" s="41" t="s">
        <v>104</v>
      </c>
      <c r="B119" s="42" t="s">
        <v>183</v>
      </c>
      <c r="C119" s="42" t="s">
        <v>105</v>
      </c>
      <c r="D119" s="74">
        <f>D120</f>
        <v>320700</v>
      </c>
      <c r="E119" s="74">
        <f t="shared" ref="E119:F119" si="45">E120</f>
        <v>0</v>
      </c>
      <c r="F119" s="74">
        <f t="shared" si="45"/>
        <v>320700</v>
      </c>
    </row>
    <row r="120" spans="1:6" ht="25.5">
      <c r="A120" s="41" t="s">
        <v>106</v>
      </c>
      <c r="B120" s="42" t="s">
        <v>183</v>
      </c>
      <c r="C120" s="42" t="s">
        <v>107</v>
      </c>
      <c r="D120" s="74">
        <v>320700</v>
      </c>
      <c r="E120" s="74"/>
      <c r="F120" s="74">
        <v>320700</v>
      </c>
    </row>
    <row r="121" spans="1:6">
      <c r="A121" s="51" t="s">
        <v>130</v>
      </c>
      <c r="B121" s="52" t="s">
        <v>131</v>
      </c>
      <c r="C121" s="52" t="s">
        <v>131</v>
      </c>
      <c r="D121" s="75">
        <f>D10+D28+D32+D36+D40+D44+D50+D54+D58+D67+D73+D80+D83+D87+D94+D97+D101+D104+D114</f>
        <v>99611609.359999985</v>
      </c>
      <c r="E121" s="75">
        <f t="shared" ref="E121:F121" si="46">E10+E28+E32+E36+E40+E44+E50+E54+E58+E67+E73+E80+E83+E87+E94+E97+E101+E104+E114</f>
        <v>1615000</v>
      </c>
      <c r="F121" s="75">
        <f t="shared" si="46"/>
        <v>101226609.35999998</v>
      </c>
    </row>
    <row r="122" spans="1:6">
      <c r="A122" s="29"/>
      <c r="B122" s="29"/>
      <c r="C122" s="29"/>
      <c r="D122" s="29"/>
    </row>
    <row r="123" spans="1:6">
      <c r="A123" s="29"/>
      <c r="B123" s="29"/>
      <c r="C123" s="29"/>
      <c r="D123" s="29"/>
      <c r="E123" s="34"/>
      <c r="F123" s="34"/>
    </row>
    <row r="124" spans="1:6">
      <c r="A124" s="29"/>
      <c r="B124" s="29"/>
      <c r="C124" s="29"/>
      <c r="D124" s="29"/>
    </row>
    <row r="125" spans="1:6">
      <c r="A125" s="29"/>
      <c r="B125" s="29"/>
      <c r="C125" s="29"/>
      <c r="D125" s="29"/>
    </row>
    <row r="126" spans="1:6">
      <c r="A126" s="29"/>
      <c r="B126" s="29"/>
      <c r="C126" s="29"/>
      <c r="D126" s="29"/>
    </row>
    <row r="127" spans="1:6">
      <c r="A127" s="32"/>
      <c r="B127" s="32"/>
      <c r="C127" s="32"/>
      <c r="D127" s="32"/>
    </row>
    <row r="128" spans="1:6">
      <c r="A128" s="32"/>
      <c r="B128" s="32"/>
      <c r="C128" s="32"/>
      <c r="D128" s="32"/>
    </row>
    <row r="129" spans="1:4">
      <c r="A129" s="32"/>
      <c r="B129" s="32"/>
      <c r="C129" s="32"/>
      <c r="D129" s="32"/>
    </row>
    <row r="130" spans="1:4">
      <c r="A130" s="32"/>
      <c r="B130" s="32"/>
      <c r="C130" s="32"/>
      <c r="D130" s="32"/>
    </row>
    <row r="131" spans="1:4">
      <c r="A131" s="32"/>
      <c r="B131" s="32"/>
      <c r="C131" s="32"/>
      <c r="D131" s="32"/>
    </row>
    <row r="132" spans="1:4">
      <c r="A132" s="32"/>
      <c r="B132" s="32"/>
      <c r="C132" s="32"/>
      <c r="D132" s="32"/>
    </row>
    <row r="133" spans="1:4">
      <c r="A133" s="32"/>
      <c r="B133" s="32"/>
      <c r="C133" s="32"/>
      <c r="D133" s="32"/>
    </row>
    <row r="134" spans="1:4">
      <c r="A134" s="32"/>
      <c r="B134" s="32"/>
      <c r="C134" s="32"/>
      <c r="D134" s="32"/>
    </row>
    <row r="135" spans="1:4">
      <c r="A135" s="32"/>
      <c r="B135" s="32"/>
      <c r="C135" s="32"/>
      <c r="D135" s="32"/>
    </row>
    <row r="136" spans="1:4">
      <c r="A136" s="32"/>
      <c r="B136" s="32"/>
      <c r="C136" s="32"/>
      <c r="D136" s="32"/>
    </row>
    <row r="137" spans="1:4">
      <c r="A137" s="32"/>
      <c r="B137" s="32"/>
      <c r="C137" s="32"/>
      <c r="D137" s="32"/>
    </row>
    <row r="138" spans="1:4">
      <c r="A138" s="32"/>
      <c r="B138" s="32"/>
      <c r="C138" s="32"/>
      <c r="D138" s="32"/>
    </row>
    <row r="139" spans="1:4">
      <c r="A139" s="32"/>
      <c r="B139" s="32"/>
      <c r="C139" s="32"/>
      <c r="D139" s="32"/>
    </row>
    <row r="140" spans="1:4">
      <c r="A140" s="32"/>
      <c r="B140" s="32"/>
      <c r="C140" s="32"/>
      <c r="D140" s="32"/>
    </row>
    <row r="141" spans="1:4">
      <c r="A141" s="32"/>
      <c r="B141" s="32"/>
      <c r="C141" s="32"/>
      <c r="D141" s="32"/>
    </row>
    <row r="142" spans="1:4">
      <c r="A142" s="32"/>
      <c r="B142" s="32"/>
      <c r="C142" s="32"/>
      <c r="D142" s="32"/>
    </row>
    <row r="143" spans="1:4">
      <c r="A143" s="32"/>
      <c r="B143" s="32"/>
      <c r="C143" s="32"/>
      <c r="D143" s="32"/>
    </row>
    <row r="144" spans="1:4">
      <c r="A144" s="32"/>
      <c r="B144" s="32"/>
      <c r="C144" s="32"/>
      <c r="D144" s="32"/>
    </row>
    <row r="145" spans="1:4">
      <c r="A145" s="32"/>
      <c r="B145" s="32"/>
      <c r="C145" s="32"/>
      <c r="D145" s="32"/>
    </row>
    <row r="146" spans="1:4">
      <c r="A146" s="32"/>
      <c r="B146" s="32"/>
      <c r="C146" s="32"/>
      <c r="D146" s="32"/>
    </row>
    <row r="147" spans="1:4">
      <c r="A147" s="32"/>
      <c r="B147" s="32"/>
      <c r="C147" s="32"/>
      <c r="D147" s="32"/>
    </row>
    <row r="148" spans="1:4">
      <c r="A148" s="32"/>
      <c r="B148" s="32"/>
      <c r="C148" s="32"/>
      <c r="D148" s="32"/>
    </row>
    <row r="149" spans="1:4">
      <c r="A149" s="32"/>
      <c r="B149" s="32"/>
      <c r="C149" s="32"/>
      <c r="D149" s="32"/>
    </row>
    <row r="150" spans="1:4">
      <c r="A150" s="32"/>
      <c r="B150" s="32"/>
      <c r="C150" s="32"/>
      <c r="D150" s="32"/>
    </row>
    <row r="151" spans="1:4">
      <c r="A151" s="32"/>
      <c r="B151" s="32"/>
      <c r="C151" s="32"/>
      <c r="D151" s="32"/>
    </row>
    <row r="152" spans="1:4">
      <c r="A152" s="32"/>
      <c r="B152" s="32"/>
      <c r="C152" s="32"/>
      <c r="D152" s="32"/>
    </row>
    <row r="153" spans="1:4">
      <c r="A153" s="32"/>
      <c r="B153" s="32"/>
      <c r="C153" s="32"/>
      <c r="D153" s="32"/>
    </row>
    <row r="154" spans="1:4">
      <c r="A154" s="32"/>
      <c r="B154" s="32"/>
      <c r="C154" s="32"/>
      <c r="D154" s="32"/>
    </row>
    <row r="155" spans="1:4">
      <c r="A155" s="32"/>
      <c r="B155" s="32"/>
      <c r="C155" s="32"/>
      <c r="D155" s="32"/>
    </row>
    <row r="156" spans="1:4">
      <c r="A156" s="32"/>
      <c r="B156" s="32"/>
      <c r="C156" s="32"/>
      <c r="D156" s="32"/>
    </row>
    <row r="157" spans="1:4">
      <c r="A157" s="32"/>
      <c r="B157" s="32"/>
      <c r="C157" s="32"/>
      <c r="D157" s="32"/>
    </row>
    <row r="158" spans="1:4">
      <c r="A158" s="32"/>
      <c r="B158" s="32"/>
      <c r="C158" s="32"/>
      <c r="D158" s="32"/>
    </row>
    <row r="159" spans="1:4">
      <c r="A159" s="32"/>
      <c r="B159" s="32"/>
      <c r="C159" s="32"/>
      <c r="D159" s="32"/>
    </row>
    <row r="160" spans="1:4">
      <c r="A160" s="32"/>
      <c r="B160" s="32"/>
      <c r="C160" s="32"/>
      <c r="D160" s="32"/>
    </row>
    <row r="161" spans="1:4">
      <c r="A161" s="32"/>
      <c r="B161" s="32"/>
      <c r="C161" s="32"/>
      <c r="D161" s="32"/>
    </row>
    <row r="162" spans="1:4">
      <c r="A162" s="32"/>
      <c r="B162" s="32"/>
      <c r="C162" s="32"/>
      <c r="D162" s="32"/>
    </row>
    <row r="163" spans="1:4">
      <c r="A163" s="32"/>
      <c r="B163" s="32"/>
      <c r="C163" s="32"/>
      <c r="D163" s="32"/>
    </row>
    <row r="164" spans="1:4">
      <c r="A164" s="32"/>
      <c r="B164" s="32"/>
      <c r="C164" s="32"/>
      <c r="D164" s="32"/>
    </row>
    <row r="165" spans="1:4">
      <c r="A165" s="32"/>
      <c r="B165" s="32"/>
      <c r="C165" s="32"/>
      <c r="D165" s="32"/>
    </row>
    <row r="166" spans="1:4">
      <c r="A166" s="32"/>
      <c r="B166" s="32"/>
      <c r="C166" s="32"/>
      <c r="D166" s="32"/>
    </row>
    <row r="167" spans="1:4">
      <c r="A167" s="32"/>
      <c r="B167" s="32"/>
      <c r="C167" s="32"/>
      <c r="D167" s="32"/>
    </row>
    <row r="168" spans="1:4">
      <c r="A168" s="32"/>
      <c r="B168" s="32"/>
      <c r="C168" s="32"/>
      <c r="D168" s="32"/>
    </row>
    <row r="169" spans="1:4">
      <c r="A169" s="32"/>
      <c r="B169" s="32"/>
      <c r="C169" s="32"/>
      <c r="D169" s="32"/>
    </row>
    <row r="170" spans="1:4">
      <c r="A170" s="32"/>
      <c r="B170" s="32"/>
      <c r="C170" s="32"/>
      <c r="D170" s="32"/>
    </row>
    <row r="171" spans="1:4">
      <c r="A171" s="32"/>
      <c r="B171" s="32"/>
      <c r="C171" s="32"/>
      <c r="D171" s="32"/>
    </row>
    <row r="172" spans="1:4">
      <c r="A172" s="32"/>
      <c r="B172" s="32"/>
      <c r="C172" s="32"/>
      <c r="D172" s="32"/>
    </row>
    <row r="173" spans="1:4">
      <c r="A173" s="32"/>
      <c r="B173" s="32"/>
      <c r="C173" s="32"/>
      <c r="D173" s="32"/>
    </row>
    <row r="174" spans="1:4">
      <c r="A174" s="32"/>
      <c r="B174" s="32"/>
      <c r="C174" s="32"/>
      <c r="D174" s="32"/>
    </row>
    <row r="175" spans="1:4">
      <c r="A175" s="32"/>
      <c r="B175" s="32"/>
      <c r="C175" s="32"/>
      <c r="D175" s="32"/>
    </row>
    <row r="176" spans="1:4">
      <c r="A176" s="32"/>
      <c r="B176" s="32"/>
      <c r="C176" s="32"/>
      <c r="D176" s="32"/>
    </row>
    <row r="177" spans="1:4">
      <c r="A177" s="32"/>
      <c r="B177" s="32"/>
      <c r="C177" s="32"/>
      <c r="D177" s="32"/>
    </row>
    <row r="178" spans="1:4">
      <c r="A178" s="32"/>
      <c r="B178" s="32"/>
      <c r="C178" s="32"/>
      <c r="D178" s="32"/>
    </row>
    <row r="179" spans="1:4">
      <c r="A179" s="32"/>
      <c r="B179" s="32"/>
      <c r="C179" s="32"/>
      <c r="D179" s="32"/>
    </row>
    <row r="180" spans="1:4">
      <c r="A180" s="32"/>
      <c r="B180" s="32"/>
      <c r="C180" s="32"/>
      <c r="D180" s="32"/>
    </row>
    <row r="181" spans="1:4">
      <c r="A181" s="32"/>
      <c r="B181" s="32"/>
      <c r="C181" s="32"/>
      <c r="D181" s="32"/>
    </row>
    <row r="182" spans="1:4">
      <c r="A182" s="32"/>
      <c r="B182" s="32"/>
      <c r="C182" s="32"/>
      <c r="D182" s="32"/>
    </row>
    <row r="183" spans="1:4">
      <c r="A183" s="32"/>
      <c r="B183" s="32"/>
      <c r="C183" s="32"/>
      <c r="D183" s="32"/>
    </row>
    <row r="184" spans="1:4">
      <c r="A184" s="32"/>
      <c r="B184" s="32"/>
      <c r="C184" s="32"/>
      <c r="D184" s="32"/>
    </row>
    <row r="185" spans="1:4">
      <c r="A185" s="32"/>
      <c r="B185" s="32"/>
      <c r="C185" s="32"/>
      <c r="D185" s="32"/>
    </row>
    <row r="186" spans="1:4">
      <c r="A186" s="32"/>
      <c r="B186" s="32"/>
      <c r="C186" s="32"/>
      <c r="D186" s="32"/>
    </row>
    <row r="187" spans="1:4">
      <c r="A187" s="32"/>
      <c r="B187" s="32"/>
      <c r="C187" s="32"/>
      <c r="D187" s="32"/>
    </row>
    <row r="188" spans="1:4">
      <c r="A188" s="32"/>
      <c r="B188" s="32"/>
      <c r="C188" s="32"/>
      <c r="D188" s="32"/>
    </row>
    <row r="189" spans="1:4">
      <c r="A189" s="32"/>
      <c r="B189" s="32"/>
      <c r="C189" s="32"/>
      <c r="D189" s="32"/>
    </row>
    <row r="190" spans="1:4">
      <c r="A190" s="32"/>
      <c r="B190" s="32"/>
      <c r="C190" s="32"/>
      <c r="D190" s="32"/>
    </row>
    <row r="191" spans="1:4">
      <c r="A191" s="32"/>
      <c r="B191" s="32"/>
      <c r="C191" s="32"/>
      <c r="D191" s="32"/>
    </row>
    <row r="192" spans="1:4">
      <c r="A192" s="32"/>
      <c r="B192" s="32"/>
      <c r="C192" s="32"/>
      <c r="D192" s="32"/>
    </row>
    <row r="193" spans="1:4">
      <c r="A193" s="32"/>
      <c r="B193" s="32"/>
      <c r="C193" s="32"/>
      <c r="D193" s="32"/>
    </row>
    <row r="194" spans="1:4">
      <c r="A194" s="32"/>
      <c r="B194" s="32"/>
      <c r="C194" s="32"/>
      <c r="D194" s="32"/>
    </row>
    <row r="195" spans="1:4">
      <c r="A195" s="32"/>
      <c r="B195" s="32"/>
      <c r="C195" s="32"/>
      <c r="D195" s="32"/>
    </row>
    <row r="196" spans="1:4">
      <c r="A196" s="32"/>
      <c r="B196" s="32"/>
      <c r="C196" s="32"/>
      <c r="D196" s="32"/>
    </row>
    <row r="197" spans="1:4">
      <c r="A197" s="32"/>
      <c r="B197" s="32"/>
      <c r="C197" s="32"/>
      <c r="D197" s="32"/>
    </row>
    <row r="198" spans="1:4">
      <c r="A198" s="32"/>
      <c r="B198" s="32"/>
      <c r="C198" s="32"/>
      <c r="D198" s="32"/>
    </row>
    <row r="199" spans="1:4">
      <c r="A199" s="32"/>
      <c r="B199" s="32"/>
      <c r="C199" s="32"/>
      <c r="D199" s="32"/>
    </row>
    <row r="200" spans="1:4">
      <c r="A200" s="32"/>
      <c r="B200" s="32"/>
      <c r="C200" s="32"/>
      <c r="D200" s="32"/>
    </row>
    <row r="201" spans="1:4">
      <c r="A201" s="32"/>
      <c r="B201" s="32"/>
      <c r="C201" s="32"/>
      <c r="D201" s="32"/>
    </row>
    <row r="202" spans="1:4">
      <c r="A202" s="32"/>
      <c r="B202" s="32"/>
      <c r="C202" s="32"/>
      <c r="D202" s="32"/>
    </row>
    <row r="203" spans="1:4">
      <c r="A203" s="32"/>
      <c r="B203" s="32"/>
      <c r="C203" s="32"/>
      <c r="D203" s="32"/>
    </row>
    <row r="204" spans="1:4">
      <c r="A204" s="32"/>
      <c r="B204" s="32"/>
      <c r="C204" s="32"/>
      <c r="D204" s="32"/>
    </row>
    <row r="205" spans="1:4">
      <c r="A205" s="32"/>
      <c r="B205" s="32"/>
      <c r="C205" s="32"/>
      <c r="D205" s="32"/>
    </row>
    <row r="206" spans="1:4">
      <c r="A206" s="32"/>
      <c r="B206" s="32"/>
      <c r="C206" s="32"/>
      <c r="D206" s="32"/>
    </row>
    <row r="207" spans="1:4">
      <c r="A207" s="32"/>
      <c r="B207" s="32"/>
      <c r="C207" s="32"/>
      <c r="D207" s="32"/>
    </row>
    <row r="208" spans="1:4">
      <c r="A208" s="32"/>
      <c r="B208" s="32"/>
      <c r="C208" s="32"/>
      <c r="D208" s="32"/>
    </row>
    <row r="209" spans="1:4">
      <c r="A209" s="32"/>
      <c r="B209" s="32"/>
      <c r="C209" s="32"/>
      <c r="D209" s="32"/>
    </row>
    <row r="210" spans="1:4">
      <c r="A210" s="32"/>
      <c r="B210" s="32"/>
      <c r="C210" s="32"/>
      <c r="D210" s="32"/>
    </row>
    <row r="211" spans="1:4">
      <c r="A211" s="32"/>
      <c r="B211" s="32"/>
      <c r="C211" s="32"/>
      <c r="D211" s="32"/>
    </row>
    <row r="212" spans="1:4">
      <c r="A212" s="32"/>
      <c r="B212" s="32"/>
      <c r="C212" s="32"/>
      <c r="D212" s="32"/>
    </row>
    <row r="213" spans="1:4">
      <c r="A213" s="32"/>
      <c r="B213" s="32"/>
      <c r="C213" s="32"/>
      <c r="D213" s="32"/>
    </row>
    <row r="214" spans="1:4">
      <c r="A214" s="32"/>
      <c r="B214" s="32"/>
      <c r="C214" s="32"/>
      <c r="D214" s="32"/>
    </row>
    <row r="215" spans="1:4">
      <c r="A215" s="32"/>
      <c r="B215" s="32"/>
      <c r="C215" s="32"/>
      <c r="D215" s="32"/>
    </row>
    <row r="216" spans="1:4">
      <c r="A216" s="32"/>
      <c r="B216" s="32"/>
      <c r="C216" s="32"/>
      <c r="D216" s="32"/>
    </row>
    <row r="217" spans="1:4">
      <c r="A217" s="32"/>
      <c r="B217" s="32"/>
      <c r="C217" s="32"/>
      <c r="D217" s="32"/>
    </row>
    <row r="218" spans="1:4">
      <c r="A218" s="32"/>
      <c r="B218" s="32"/>
      <c r="C218" s="32"/>
      <c r="D218" s="32"/>
    </row>
    <row r="219" spans="1:4">
      <c r="A219" s="32"/>
      <c r="B219" s="32"/>
      <c r="C219" s="32"/>
      <c r="D219" s="32"/>
    </row>
    <row r="220" spans="1:4">
      <c r="A220" s="32"/>
      <c r="B220" s="32"/>
      <c r="C220" s="32"/>
      <c r="D220" s="32"/>
    </row>
    <row r="221" spans="1:4">
      <c r="A221" s="32"/>
      <c r="B221" s="32"/>
      <c r="C221" s="32"/>
      <c r="D221" s="32"/>
    </row>
    <row r="222" spans="1:4">
      <c r="A222" s="32"/>
      <c r="B222" s="32"/>
      <c r="C222" s="32"/>
      <c r="D222" s="32"/>
    </row>
    <row r="223" spans="1:4">
      <c r="A223" s="32"/>
      <c r="B223" s="32"/>
      <c r="C223" s="32"/>
      <c r="D223" s="32"/>
    </row>
    <row r="224" spans="1:4">
      <c r="A224" s="32"/>
      <c r="B224" s="32"/>
      <c r="C224" s="32"/>
      <c r="D224" s="32"/>
    </row>
  </sheetData>
  <mergeCells count="6">
    <mergeCell ref="D7:F7"/>
    <mergeCell ref="A1:F1"/>
    <mergeCell ref="A2:F2"/>
    <mergeCell ref="A3:F3"/>
    <mergeCell ref="A4:F4"/>
    <mergeCell ref="A6:F6"/>
  </mergeCells>
  <pageMargins left="0.70866141732283472" right="0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"/>
  <sheetViews>
    <sheetView tabSelected="1" view="pageBreakPreview" zoomScale="124" zoomScaleSheetLayoutView="124" workbookViewId="0">
      <selection activeCell="I20" sqref="I20"/>
    </sheetView>
  </sheetViews>
  <sheetFormatPr defaultRowHeight="15"/>
  <cols>
    <col min="1" max="1" width="3" bestFit="1" customWidth="1"/>
    <col min="2" max="5" width="2.7109375" bestFit="1" customWidth="1"/>
    <col min="6" max="6" width="5.5703125" bestFit="1" customWidth="1"/>
    <col min="7" max="7" width="4" bestFit="1" customWidth="1"/>
    <col min="8" max="8" width="52.140625" customWidth="1"/>
    <col min="9" max="9" width="39.42578125" customWidth="1"/>
    <col min="10" max="10" width="15.85546875" customWidth="1"/>
  </cols>
  <sheetData>
    <row r="1" spans="1:10">
      <c r="A1" s="33"/>
      <c r="B1" s="33"/>
      <c r="C1" s="33"/>
      <c r="D1" s="33"/>
      <c r="E1" s="33"/>
      <c r="F1" s="33"/>
      <c r="G1" s="33"/>
      <c r="H1" s="182" t="s">
        <v>296</v>
      </c>
      <c r="I1" s="182"/>
      <c r="J1" s="182"/>
    </row>
    <row r="2" spans="1:10">
      <c r="A2" s="33"/>
      <c r="B2" s="33"/>
      <c r="C2" s="33"/>
      <c r="D2" s="33"/>
      <c r="E2" s="33"/>
      <c r="F2" s="33"/>
      <c r="G2" s="33"/>
      <c r="H2" s="182" t="s">
        <v>78</v>
      </c>
      <c r="I2" s="182"/>
      <c r="J2" s="182"/>
    </row>
    <row r="3" spans="1:10">
      <c r="A3" s="33"/>
      <c r="B3" s="33"/>
      <c r="C3" s="33"/>
      <c r="D3" s="33"/>
      <c r="E3" s="33"/>
      <c r="F3" s="33"/>
      <c r="G3" s="33"/>
      <c r="H3" s="182" t="s">
        <v>173</v>
      </c>
      <c r="I3" s="182"/>
      <c r="J3" s="182"/>
    </row>
    <row r="4" spans="1:10">
      <c r="A4" s="33"/>
      <c r="B4" s="33"/>
      <c r="C4" s="33"/>
      <c r="D4" s="33"/>
      <c r="E4" s="33"/>
      <c r="F4" s="33"/>
      <c r="G4" s="33"/>
      <c r="H4" s="182" t="s">
        <v>299</v>
      </c>
      <c r="I4" s="182"/>
      <c r="J4" s="182"/>
    </row>
    <row r="5" spans="1:10">
      <c r="A5" s="33"/>
      <c r="B5" s="33"/>
      <c r="C5" s="33"/>
      <c r="D5" s="33"/>
      <c r="E5" s="33"/>
      <c r="F5" s="33"/>
      <c r="G5" s="33"/>
      <c r="H5" s="33"/>
      <c r="I5" s="33"/>
    </row>
    <row r="6" spans="1:10" ht="35.25" customHeight="1">
      <c r="A6" s="188" t="s">
        <v>286</v>
      </c>
      <c r="B6" s="188"/>
      <c r="C6" s="188"/>
      <c r="D6" s="188"/>
      <c r="E6" s="188"/>
      <c r="F6" s="188"/>
      <c r="G6" s="188"/>
      <c r="H6" s="188"/>
      <c r="I6" s="188"/>
      <c r="J6" s="188"/>
    </row>
    <row r="7" spans="1:10" s="35" customFormat="1" ht="12.75">
      <c r="I7" s="36"/>
      <c r="J7" s="36" t="s">
        <v>76</v>
      </c>
    </row>
    <row r="8" spans="1:10">
      <c r="A8" s="198" t="s">
        <v>75</v>
      </c>
      <c r="B8" s="198"/>
      <c r="C8" s="198"/>
      <c r="D8" s="198"/>
      <c r="E8" s="198"/>
      <c r="F8" s="198"/>
      <c r="G8" s="198"/>
      <c r="H8" s="199" t="s">
        <v>174</v>
      </c>
      <c r="I8" s="200"/>
      <c r="J8" s="37" t="s">
        <v>175</v>
      </c>
    </row>
    <row r="9" spans="1:10">
      <c r="A9" s="198">
        <v>1</v>
      </c>
      <c r="B9" s="198"/>
      <c r="C9" s="198"/>
      <c r="D9" s="198"/>
      <c r="E9" s="198"/>
      <c r="F9" s="198"/>
      <c r="G9" s="198"/>
      <c r="H9" s="189">
        <v>2</v>
      </c>
      <c r="I9" s="190"/>
      <c r="J9" s="38">
        <v>3</v>
      </c>
    </row>
    <row r="10" spans="1:10">
      <c r="A10" s="88" t="s">
        <v>59</v>
      </c>
      <c r="B10" s="89" t="s">
        <v>61</v>
      </c>
      <c r="C10" s="89" t="s">
        <v>4</v>
      </c>
      <c r="D10" s="89" t="s">
        <v>4</v>
      </c>
      <c r="E10" s="89" t="s">
        <v>4</v>
      </c>
      <c r="F10" s="89" t="s">
        <v>0</v>
      </c>
      <c r="G10" s="90" t="s">
        <v>9</v>
      </c>
      <c r="H10" s="196" t="s">
        <v>227</v>
      </c>
      <c r="I10" s="197"/>
      <c r="J10" s="108">
        <v>864689.74</v>
      </c>
    </row>
    <row r="11" spans="1:10" ht="28.5" customHeight="1">
      <c r="A11" s="191"/>
      <c r="B11" s="192"/>
      <c r="C11" s="192"/>
      <c r="D11" s="192"/>
      <c r="E11" s="192"/>
      <c r="F11" s="192"/>
      <c r="G11" s="193"/>
      <c r="H11" s="194" t="s">
        <v>176</v>
      </c>
      <c r="I11" s="195"/>
      <c r="J11" s="109">
        <f>J10</f>
        <v>864689.74</v>
      </c>
    </row>
  </sheetData>
  <mergeCells count="12">
    <mergeCell ref="A6:J6"/>
    <mergeCell ref="H9:I9"/>
    <mergeCell ref="A11:G11"/>
    <mergeCell ref="H11:I11"/>
    <mergeCell ref="H1:J1"/>
    <mergeCell ref="H2:J2"/>
    <mergeCell ref="H3:J3"/>
    <mergeCell ref="H4:J4"/>
    <mergeCell ref="H10:I10"/>
    <mergeCell ref="A9:G9"/>
    <mergeCell ref="A8:G8"/>
    <mergeCell ref="H8:I8"/>
  </mergeCells>
  <phoneticPr fontId="0" type="noConversion"/>
  <pageMargins left="0.70866141732283472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1-доходы-22</vt:lpstr>
      <vt:lpstr>2 вед 22</vt:lpstr>
      <vt:lpstr>3 раздел</vt:lpstr>
      <vt:lpstr>4-прогр 22  </vt:lpstr>
      <vt:lpstr>5 источ.</vt:lpstr>
      <vt:lpstr>'5 источ.'!Область_печати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User8</cp:lastModifiedBy>
  <cp:lastPrinted>2022-09-28T07:40:54Z</cp:lastPrinted>
  <dcterms:created xsi:type="dcterms:W3CDTF">2013-12-06T14:50:21Z</dcterms:created>
  <dcterms:modified xsi:type="dcterms:W3CDTF">2022-09-28T07:45:36Z</dcterms:modified>
</cp:coreProperties>
</file>