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7776" tabRatio="903" activeTab="10"/>
  </bookViews>
  <sheets>
    <sheet name="1-дох-24" sheetId="1" r:id="rId1"/>
    <sheet name="1-дох-25-26" sheetId="2" r:id="rId2"/>
    <sheet name="3- нормативы" sheetId="3" r:id="rId3"/>
    <sheet name="4-ведом 24" sheetId="4" r:id="rId4"/>
    <sheet name="5-ведом.25-26 " sheetId="5" r:id="rId5"/>
    <sheet name="6-раздел 24 " sheetId="6" r:id="rId6"/>
    <sheet name="7-раздел 25-26  " sheetId="7" r:id="rId7"/>
    <sheet name="8-прогр 24" sheetId="8" r:id="rId8"/>
    <sheet name="9-прогр 25 -26" sheetId="9" r:id="rId9"/>
    <sheet name="пр.10-13 трансф." sheetId="10" r:id="rId10"/>
    <sheet name="пр.14 источ." sheetId="11" r:id="rId11"/>
    <sheet name="усл утвер." sheetId="12" r:id="rId12"/>
  </sheets>
  <definedNames>
    <definedName name="_xlnm.Print_Area" localSheetId="1">'1-дох-25-26'!$A$1:$I$57</definedName>
    <definedName name="_xlnm.Print_Area" localSheetId="9">'пр.10-13 трансф.'!$A$1:$D$80</definedName>
    <definedName name="_xlnm.Print_Area" localSheetId="10">'пр.14 источ.'!$A$1:$J$27</definedName>
  </definedNames>
  <calcPr fullCalcOnLoad="1"/>
</workbook>
</file>

<file path=xl/sharedStrings.xml><?xml version="1.0" encoding="utf-8"?>
<sst xmlns="http://schemas.openxmlformats.org/spreadsheetml/2006/main" count="3161" uniqueCount="398">
  <si>
    <t>0000</t>
  </si>
  <si>
    <t>02</t>
  </si>
  <si>
    <t>2</t>
  </si>
  <si>
    <t>Субвенции бюджетам субъектов Российской Федерации и муниципальных образований</t>
  </si>
  <si>
    <t>00</t>
  </si>
  <si>
    <t>03000</t>
  </si>
  <si>
    <t>Дотации бюджетам субъектов Российской Федерации и муниципальных образований</t>
  </si>
  <si>
    <t>01000</t>
  </si>
  <si>
    <t>БЕЗВОЗМЕЗДНЫЕ ПОСТУПЛЕНИЯ ОТ ДРУГИХ БЮДЖЕТОВ БЮДЖЕТНОЙ СИСТЕМЫ РОССИЙСКОЙ ФЕДЕРАЦИИ</t>
  </si>
  <si>
    <t>000</t>
  </si>
  <si>
    <t>00000</t>
  </si>
  <si>
    <t>БЕЗВОЗМЕЗДНЫЕ ПОСТУПЛЕНИЯ</t>
  </si>
  <si>
    <t>140</t>
  </si>
  <si>
    <t>16</t>
  </si>
  <si>
    <t>1</t>
  </si>
  <si>
    <t>ШТРАФЫ, САНКЦИИ, ВОЗМЕЩЕНИЕ УЩЕРБА</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</si>
  <si>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</si>
  <si>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430</t>
  </si>
  <si>
    <t>06025</t>
  </si>
  <si>
    <t>14</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</si>
  <si>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</si>
  <si>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06020</t>
  </si>
  <si>
    <t>06000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</si>
  <si>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</si>
  <si>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410</t>
  </si>
  <si>
    <t>02053</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</si>
  <si>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</si>
  <si>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02000</t>
  </si>
  <si>
    <t>ДОХОДЫ ОТ ПРОДАЖИ МАТЕРИАЛЬНЫХ И НЕМАТЕРИАЛЬНЫХ АКТИВОВ</t>
  </si>
  <si>
    <t>13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</si>
  <si>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</si>
  <si>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120</t>
  </si>
  <si>
    <t>05035</t>
  </si>
  <si>
    <t>11</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</si>
  <si>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</si>
  <si>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05030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</si>
  <si>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</si>
  <si>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05025</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</si>
  <si>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</si>
  <si>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05020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</si>
  <si>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</si>
  <si>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05013</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</si>
  <si>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</si>
  <si>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05010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</si>
  <si>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</si>
  <si>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05000</t>
  </si>
  <si>
    <t>ДОХОДЫ ОТ ИСПОЛЬЗОВАНИЯ ИМУЩЕСТВА, НАХОДЯЩЕГОСЯ В ГОСУДАРСТВЕННОЙ И МУНИЦИПАЛЬНОЙ СОБСТВЕННОСТИ</t>
  </si>
  <si>
    <t>110</t>
  </si>
  <si>
    <t>06</t>
  </si>
  <si>
    <t>Земельный налог, взимаемый по ставкам, установленным в соответствии с подпунктом 2 пункта 1 статьи 394 Налогового кодекса Российской Федерации</t>
  </si>
  <si>
    <t>06013</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</si>
  <si>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t>
  </si>
  <si>
    <t>06010</t>
  </si>
  <si>
    <t>Земельный налог</t>
  </si>
  <si>
    <t>Налог на имущество физических лиц, взимаемый по ставкам, применяемым к объектам налогообложения, расположенным в границах поселений</t>
  </si>
  <si>
    <t>01030</t>
  </si>
  <si>
    <t>Налог на имущество физических лиц</t>
  </si>
  <si>
    <t>НАЛОГИ НА ИМУЩЕСТВО</t>
  </si>
  <si>
    <t>01</t>
  </si>
  <si>
    <t>05</t>
  </si>
  <si>
    <t>Налог, взимаемый с налогоплательщиков, выбравших в качестве объекта налогообложения доходы, уменьшенные на величину расходов</t>
  </si>
  <si>
    <t>01021</t>
  </si>
  <si>
    <t>Налог, взимаемый с налогоплательщиков, выбравших в качестве объекта налогообложения доходы</t>
  </si>
  <si>
    <t>01011</t>
  </si>
  <si>
    <t>Налог, взимаемый в связи с применением упрощенной системы налогообложения</t>
  </si>
  <si>
    <t>НАЛОГИ НА СОВОКУПНЫЙ ДОХОД</t>
  </si>
  <si>
    <t>02020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</si>
  <si>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</si>
  <si>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02010</t>
  </si>
  <si>
    <t>Налог на доходы физических лиц</t>
  </si>
  <si>
    <t>НАЛОГИ НА ПРИБЫЛЬ, ДОХОДЫ</t>
  </si>
  <si>
    <t>НАЛОГОВЫЕ И НЕНАЛОГОВЫЕ ДОХОДЫ</t>
  </si>
  <si>
    <t xml:space="preserve">Наименование  </t>
  </si>
  <si>
    <t>Код</t>
  </si>
  <si>
    <t>(в рублях)</t>
  </si>
  <si>
    <t xml:space="preserve">городского поселения «Поселок Воротынск»  </t>
  </si>
  <si>
    <t>к решению Собрания представителей</t>
  </si>
  <si>
    <t>03</t>
  </si>
  <si>
    <t>НАЛОГИ НА ТОВАРЫ (РАБОТЫ, УСЛУГИ), РЕАЛИЗУЕМЫЕ НА ТЕРРИТОРИИ РОССИЙСКОЙ ФЕДЕРАЦИИ</t>
  </si>
  <si>
    <t>Доходы от уплаты акцизов на дизельное топливо, зачисляемые в консолидированные бюджеты субъектов РФ</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</si>
  <si>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РФ</t>
  </si>
  <si>
    <t>Приложение № 1</t>
  </si>
  <si>
    <t>Земельный налог с организаций, обладающих земельным участком, расположенным в границах городских поселений</t>
  </si>
  <si>
    <t>06033</t>
  </si>
  <si>
    <t>06043</t>
  </si>
  <si>
    <t>Земельный налог с физических лиц, обладающих земельным участком, расположенным в границах городских поселений</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</si>
  <si>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</si>
  <si>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</si>
  <si>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</si>
  <si>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17</t>
  </si>
  <si>
    <t xml:space="preserve">ПРОЧИЕ НЕНАЛОГОВЫЕ ДОХОДЫ
</t>
  </si>
  <si>
    <t xml:space="preserve">Прочие неналоговые доходы бюджетов городских поселений
</t>
  </si>
  <si>
    <t>05050</t>
  </si>
  <si>
    <t>180</t>
  </si>
  <si>
    <t>Наименование</t>
  </si>
  <si>
    <t>Целевая статья</t>
  </si>
  <si>
    <t>Группы и подгруппы видов расходов</t>
  </si>
  <si>
    <t>Центральный аппарат</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</si>
  <si>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</si>
  <si>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</si>
  <si>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</si>
  <si>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</si>
  <si>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</si>
  <si>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</si>
  <si>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</si>
  <si>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Глава местной администрации</t>
  </si>
  <si>
    <t>Уплата налогов, сборов и иных платежей</t>
  </si>
  <si>
    <t>850</t>
  </si>
  <si>
    <t>Уплата иных платежей</t>
  </si>
  <si>
    <t>853</t>
  </si>
  <si>
    <t>Предоставление субсидий бюджетным, автономным и иным некоммерческим организациям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</si>
  <si>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</si>
  <si>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</si>
  <si>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</si>
  <si>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</si>
  <si>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Оказание мер социальной поддержки отдельных категорий граждан</t>
  </si>
  <si>
    <t>Межбюджетные трансферты</t>
  </si>
  <si>
    <t>500</t>
  </si>
  <si>
    <t>Иные межбюджетные трансферты</t>
  </si>
  <si>
    <t>540</t>
  </si>
  <si>
    <t>Непрограммные расходы федеральных органов исполнительной власти</t>
  </si>
  <si>
    <t xml:space="preserve">Непрограммные расходы </t>
  </si>
  <si>
    <t>Осуществление первичного воинского учета на территориях, где отсутствуют военные комиссариаты</t>
  </si>
  <si>
    <t>ВСЕГО РАСХОДОВ</t>
  </si>
  <si>
    <t>Х</t>
  </si>
  <si>
    <t>003</t>
  </si>
  <si>
    <t>КГРБС</t>
  </si>
  <si>
    <t>Раздел, подраздел</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</si>
  <si>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</si>
  <si>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</si>
  <si>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</si>
  <si>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</si>
  <si>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</si>
  <si>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</si>
  <si>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</si>
  <si>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</si>
  <si>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</si>
  <si>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</si>
  <si>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</si>
  <si>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Национальная экономика</t>
  </si>
  <si>
    <t>0400</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</si>
  <si>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</si>
  <si>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</si>
  <si>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</si>
  <si>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</si>
  <si>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</si>
  <si>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</si>
  <si>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</si>
  <si>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</si>
  <si>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</si>
  <si>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</si>
  <si>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</si>
  <si>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</si>
  <si>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Культура и кинематография</t>
  </si>
  <si>
    <t>0800</t>
  </si>
  <si>
    <t>Культура</t>
  </si>
  <si>
    <t>0801</t>
  </si>
  <si>
    <t>611</t>
  </si>
  <si>
    <t xml:space="preserve"> </t>
  </si>
  <si>
    <t>Социальная политика</t>
  </si>
  <si>
    <t>1000</t>
  </si>
  <si>
    <t>Социальное обеспечение населения</t>
  </si>
  <si>
    <t>1003</t>
  </si>
  <si>
    <t>Физическая культура и спорт</t>
  </si>
  <si>
    <t>1100</t>
  </si>
  <si>
    <t>Физическая культура</t>
  </si>
  <si>
    <t>1101</t>
  </si>
  <si>
    <t>№ п/п</t>
  </si>
  <si>
    <t>Наименование вида межбюджетных трансфертов</t>
  </si>
  <si>
    <t>Межбюджетные трансферты - всего</t>
  </si>
  <si>
    <t>городского поселения «Поселок Воротынск»</t>
  </si>
  <si>
    <t>Оказание мер социальной поддержки по оплате жилищно-коммунальных услуг работникам культуры в соответствии с Законом Калужской области от 30.12.2004г. № 13-ОЗ "О мерах социальной поддержки специалистов, работающих в сельской местности, а также специалистов, вышедших на пенсию" за счет средст местных бюджетов</t>
  </si>
  <si>
    <t>Исполнение полномочий по организации библиотечного обслуживания населения, комплектованию и обеспечению сохранности библиотечных фондов библиотек поселения</t>
  </si>
  <si>
    <t>городского поселения "Поселок Воротынск"</t>
  </si>
  <si>
    <t xml:space="preserve">Наименование </t>
  </si>
  <si>
    <t>Сумма</t>
  </si>
  <si>
    <t>Итого  источники внутреннего финансирования дефицита местного бюджета</t>
  </si>
  <si>
    <t>01 0 00 00000</t>
  </si>
  <si>
    <t>01 0 00 07400</t>
  </si>
  <si>
    <t>01 0 00 07450</t>
  </si>
  <si>
    <t>01 0 00 07600</t>
  </si>
  <si>
    <t>99 0 00 00000</t>
  </si>
  <si>
    <t>99 9 00 00000</t>
  </si>
  <si>
    <t>99 9 00 51180</t>
  </si>
  <si>
    <t>03 0 00 00000</t>
  </si>
  <si>
    <t>Капитальный ремонт многоквартирных жилых домов</t>
  </si>
  <si>
    <t>Основное мероприятие "Уличное освещение"</t>
  </si>
  <si>
    <t>Основное мероприятие "Прочие работы по благоустройству"</t>
  </si>
  <si>
    <t>11 0 00 00000</t>
  </si>
  <si>
    <t>11 0 00 00120</t>
  </si>
  <si>
    <t>13 0 00 00000</t>
  </si>
  <si>
    <t>13 0 00 00140</t>
  </si>
  <si>
    <t>18 0 00 00000</t>
  </si>
  <si>
    <t>18 0 00 07520</t>
  </si>
  <si>
    <t>93 0 00 00000</t>
  </si>
  <si>
    <t>Основное мероприятие "Расходы на мероприятия в области национальной безопасности и правоохранительной деятельности"</t>
  </si>
  <si>
    <t>93 0 02 00150</t>
  </si>
  <si>
    <t>Непрограммные расходы органов местного самоуправления</t>
  </si>
  <si>
    <t>03 0 00 00130</t>
  </si>
  <si>
    <t>17 0 00 00000</t>
  </si>
  <si>
    <t>17 0 01 00800</t>
  </si>
  <si>
    <t>17 0 03 00110</t>
  </si>
  <si>
    <t>15 0 00 00000</t>
  </si>
  <si>
    <t>15 0 00 00500</t>
  </si>
  <si>
    <t>38 0 00 00000</t>
  </si>
  <si>
    <t>38 0 00 00400</t>
  </si>
  <si>
    <t>Код доходов бюджета</t>
  </si>
  <si>
    <t>Наименование кода поступлений в бюджет</t>
  </si>
  <si>
    <t>Норматив  бюджетов поселений</t>
  </si>
  <si>
    <t>В ЧАСТИ ДОХОДОВ ОТ ОКАЗАНИЯ ПЛАТНЫХ УСЛУГ (РАБОТ) И КОМПЕНСАЦИИ ЗАТРАТ ГОСУДАРСТВА</t>
  </si>
  <si>
    <t>В ЧАСТИ ПРОЧИХ НЕНАЛОГОВЫХ ДОХОДОВ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</si>
  <si>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</si>
  <si>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</si>
  <si>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Невыясненные поступления, зачисляемые в бюджеты городских поселений</t>
  </si>
  <si>
    <t>Прочие неналоговые доходы бюджетов городских поселений</t>
  </si>
  <si>
    <t>Приложение № 11</t>
  </si>
  <si>
    <t>Приложение № 12</t>
  </si>
  <si>
    <t>Приложение № 13</t>
  </si>
  <si>
    <t>Приложение № 14</t>
  </si>
  <si>
    <t>Дорожный фонд</t>
  </si>
  <si>
    <t>24 0 02 00200</t>
  </si>
  <si>
    <t>Приложение № 8</t>
  </si>
  <si>
    <t>Приложение № 9</t>
  </si>
  <si>
    <t xml:space="preserve"> 003 1 13 01995 13 0000 130</t>
  </si>
  <si>
    <t xml:space="preserve"> 003 1 13 02995 13 0000 130</t>
  </si>
  <si>
    <t>003 1 17 01050 13 0000 180</t>
  </si>
  <si>
    <t>003 1 17 05050 13 0000 180</t>
  </si>
  <si>
    <t>Другие общегосударственные вопросы</t>
  </si>
  <si>
    <t>0113</t>
  </si>
  <si>
    <t>10000</t>
  </si>
  <si>
    <t>20000</t>
  </si>
  <si>
    <t>Субсидии бюджетам бюджетной системы Российской Федерации (межбюджетные субсидии)</t>
  </si>
  <si>
    <t>Другие вопросы в области национальной безопасности и правоохранительной деятельности</t>
  </si>
  <si>
    <t xml:space="preserve">Муниципальная программа «Профилактика терроризма, экстремизма и ликвидация последствий проявлений терроризма и экстремизма на территории городского поселения «Поселок Воротынск» на 2019 - 2028 годы» </t>
  </si>
  <si>
    <t>0314</t>
  </si>
  <si>
    <t>Основное мероприятие «Расходы на обеспечение деятельности добровольной народной дружины»</t>
  </si>
  <si>
    <t>Повышение эффективности функционирования ЖКХ, улучшение качества предоставляемых услуг</t>
  </si>
  <si>
    <t xml:space="preserve">Изменение остатков средств на счетах по учету средств бюджетов
</t>
  </si>
  <si>
    <t xml:space="preserve">Реализация мероприятий в рамках муниципальной программы  «Профилактика терроризма, экстремизма и ликвидация последствий проявлений терроризма и экстремизма на территории городского поселения «Поселок Воротынск» на 2019 - 2028 годы» </t>
  </si>
  <si>
    <t>10 0 00 00000</t>
  </si>
  <si>
    <t>10 0 00 07310</t>
  </si>
  <si>
    <t>93 0 04 00170</t>
  </si>
  <si>
    <t>08 0 00 00000</t>
  </si>
  <si>
    <t>08 0 00 00700</t>
  </si>
  <si>
    <t>30 0 00 00000</t>
  </si>
  <si>
    <t>Приложение № 10</t>
  </si>
  <si>
    <t>150</t>
  </si>
  <si>
    <t>003 1 13 02065 13 0000 130</t>
  </si>
  <si>
    <t>Доходы, поступающие в порядке возмещения расходов, понесенных в связи с эксплуатацией имущества городских поселений</t>
  </si>
  <si>
    <t>19 0 00 00000</t>
  </si>
  <si>
    <t>19 0 00 S7010</t>
  </si>
  <si>
    <t xml:space="preserve"> Социальное обеспечение и иные выплаты населению
</t>
  </si>
  <si>
    <t>Прочие расходы</t>
  </si>
  <si>
    <t>300</t>
  </si>
  <si>
    <t>360</t>
  </si>
  <si>
    <t>19 0 00 S7030</t>
  </si>
  <si>
    <t>Мероприятия, направленные на энергосбережение и повышение энергоэффективности в Калужской области</t>
  </si>
  <si>
    <t>30 0 02 S9110</t>
  </si>
  <si>
    <t>Реализация проектов развития общественной инфраструктуры муниципальных образований, основанных на местных инициативах</t>
  </si>
  <si>
    <t>51 0 13 00240</t>
  </si>
  <si>
    <t>31 0 00 00000</t>
  </si>
  <si>
    <t xml:space="preserve">                     ДОХОДЫ ВСЕГО </t>
  </si>
  <si>
    <t>Администрация  ГП "Поселок Воротынск"</t>
  </si>
  <si>
    <t>Приложение № 2</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</si>
  <si>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</si>
  <si>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t>
  </si>
  <si>
    <t>1.1.</t>
  </si>
  <si>
    <t>1.2.</t>
  </si>
  <si>
    <t>1.3.</t>
  </si>
  <si>
    <t>1.4.</t>
  </si>
  <si>
    <t>Реализация мероприятий в рамках муниципальной программы «Развитие культуры в городском поселении «Поселок Воротынск» на 2019-2025 годы»</t>
  </si>
  <si>
    <t>02030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</si>
  <si>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</si>
  <si>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40000</t>
  </si>
  <si>
    <t>02231</t>
  </si>
  <si>
    <t>02251</t>
  </si>
  <si>
    <t>2024 год</t>
  </si>
  <si>
    <t>Совершенствование  развития сети автомобильных дорог Калужской области</t>
  </si>
  <si>
    <t>34 R 01 55000</t>
  </si>
  <si>
    <t xml:space="preserve">Инициативные платежи, зачисляемые в бюджеты городских поселений
</t>
  </si>
  <si>
    <t>15030</t>
  </si>
  <si>
    <t>Инициативные платежи, зачисляемые в бюджеты городских поселений</t>
  </si>
  <si>
    <t>Муниципальная программа «Формирование современной городской среды на территории городского поселения «Поселок Воротынск» на 2018-2024 г.г.»</t>
  </si>
  <si>
    <t xml:space="preserve">Приложение № 3 </t>
  </si>
  <si>
    <t>Приложение № 4</t>
  </si>
  <si>
    <t>Приложение № 5</t>
  </si>
  <si>
    <t>Муниципальная программа "Развитие градостроительства ГП "Поселок Воротынск" на 2022-2026 годы"</t>
  </si>
  <si>
    <t>Приложение № 6</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</si>
  <si>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</si>
  <si>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31 0 F2 55550</t>
  </si>
  <si>
    <t>Приложение № 7</t>
  </si>
  <si>
    <t>В ЧАСТИ ШТРАФОВ, САНКЦИЙ, ВОЗМЕЩЕНИЯ УЩЕРБА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</si>
  <si>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</si>
  <si>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</si>
  <si>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</si>
  <si>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</si>
  <si>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</si>
  <si>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</si>
  <si>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</si>
  <si>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</si>
  <si>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</si>
  <si>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</si>
  <si>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003 1 16 07010 13 0000 140</t>
  </si>
  <si>
    <t>003 1 16 07090 13 0000 140</t>
  </si>
  <si>
    <t xml:space="preserve"> 003 1 16 23051 13 0000 140</t>
  </si>
  <si>
    <t xml:space="preserve">  003 1 16 23052 13 0000 140</t>
  </si>
  <si>
    <r>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t>
    </r>
    <r>
      <rPr>
        <sz val="10"/>
        <color indexed="8"/>
        <rFont val="Times New Roman"/>
        <family val="1"/>
      </rPr>
      <t>городских</t>
    </r>
    <r>
      <rPr>
        <sz val="10"/>
        <color indexed="8"/>
        <rFont val="Times New Roman"/>
        <family val="1"/>
      </rPr>
      <t xml:space="preserve"> поселений</t>
    </r>
  </si>
  <si>
    <r>
      <t xml:space="preserve">Доходы от возмещения ущерба при возникновении иных страховых случаев, когда выгодоприобретателями выступают получатели средств бюджетов </t>
    </r>
    <r>
      <rPr>
        <sz val="10"/>
        <color indexed="8"/>
        <rFont val="Times New Roman"/>
        <family val="1"/>
      </rPr>
      <t>городских</t>
    </r>
    <r>
      <rPr>
        <sz val="10"/>
        <color indexed="8"/>
        <rFont val="Times New Roman"/>
        <family val="1"/>
      </rPr>
      <t xml:space="preserve"> поселений</t>
    </r>
  </si>
  <si>
    <t>003 1 16 10100 13 0000 140</t>
  </si>
  <si>
    <t>003 1 16 10082 13 0000 140</t>
  </si>
  <si>
    <t>003 1 16 10081 13 0000 140</t>
  </si>
  <si>
    <t>003 1 16 10062 13 0000 140</t>
  </si>
  <si>
    <t>003 1 16 10061 13 0000 140</t>
  </si>
  <si>
    <t>003 1 16 10032 13 0000 140</t>
  </si>
  <si>
    <t>003 1 16 10031 13 0000 140</t>
  </si>
  <si>
    <t>003 1 16 10030 13 0000 140</t>
  </si>
  <si>
    <t>003 1 17 15030 13 0000 150</t>
  </si>
  <si>
    <t>Пенсионное обеспечение</t>
  </si>
  <si>
    <t>1001</t>
  </si>
  <si>
    <t>Ежемесячная социальная выплата лицам, замещавшим муниципальные должности и должности муниципальной службы ГП "Поселок Воротынск"</t>
  </si>
  <si>
    <t>93 0 06 03390</t>
  </si>
  <si>
    <t>Публичные нормативные социальные выплаты гражданам</t>
  </si>
  <si>
    <t>310</t>
  </si>
  <si>
    <t>Социальное обеспечение и иные выплаты населению</t>
  </si>
  <si>
    <t>2025 год</t>
  </si>
  <si>
    <t>Ведомственная структура расходов  бюджета городского поселения «Поселок Воротынск» на плановый период 2024 и 2025 годов</t>
  </si>
  <si>
    <t>Доходы городского поселения «Поселок Воротынск» на 2024 год</t>
  </si>
  <si>
    <t>Доходы городского поселения «Поселок Воротынск» на плановый период 2025 и 2026 годов</t>
  </si>
  <si>
    <t>2026 год</t>
  </si>
  <si>
    <t>Нормативы зачисления доходов в бюджет городского поселения «Поселок Воротынск» на 2024 год и на  плановый период 2025 и 2026 годов</t>
  </si>
  <si>
    <t>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городского поселения «Поселок Воротынск»  на 2024 год</t>
  </si>
  <si>
    <t>Распределение бюджетных ассигнований местного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городского поселения «Поселок Воротынск»  на плановый период 2025 и 2026 годов</t>
  </si>
  <si>
    <t>Распределение бюджетных ассигнований местного бюджета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городского поселения «Поселок Воротынск»  на 2024 год</t>
  </si>
  <si>
    <t>Распределение бюджетных ассигнований местного бюджета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городского поселения «Поселок Воротынск»  на плановый период 2025 и 2026 годов</t>
  </si>
  <si>
    <t>Межбюджетные трансферты, предоставляемые из бюджета городского поселения "Поселок Воротынск" бюджету  МР "Бабынинский район" на 2024 год</t>
  </si>
  <si>
    <t>Межбюджетные трансферты, предоставляемые из бюджета городского поселения                    "Поселок Воротынск" бюджету МР "Бабынинский район"                                                                       на плановый период 2025 и 2026 годов</t>
  </si>
  <si>
    <t>Муниципальная программа «Совершенствование организации по решению общегосударственных вопросов и созданию условий муниципальной службы в городском поселении «Поселок Воротынск» на 2019 – 2028 годы»</t>
  </si>
  <si>
    <t>Муниципальная программа «Управление муниципальным имуществом городского поселения «Поселок Воротынск» на 2020 – 2028 годы»</t>
  </si>
  <si>
    <t>Муниципальная программа «Капитальный ремонт многоквартирных жилых домов, расположенных на территории городского поселения «Поселок Воротынск» на 2021 – 2028 годы»</t>
  </si>
  <si>
    <t>Реализация мероприятий в рамках муниципальной программы «Управление муниципальным имуществом городского поселения «Поселок Воротынск» на 2020 – 2028 годы»</t>
  </si>
  <si>
    <t>Муниципальная программа «Развитие культуры в городском поселении «Поселок Воротынск» на 2019-2028 годы»</t>
  </si>
  <si>
    <t>Реализация мероприятий в рамках муниципальной программы «Развитие культуры в городском поселении «Поселок Воротынск» на 2019-2028 годы»</t>
  </si>
  <si>
    <t>Муниципальная программа «Развитие библиотечного обслуживания населения городского поселения «Поселок Воротынск»  на 2019-2028 годы»</t>
  </si>
  <si>
    <t>Реализация мероприятий в рамках муниципальной программы «Развитие библиотечного обслуживания населения городского поселения «Поселок Воротынск»  на 2019-2028 годы»</t>
  </si>
  <si>
    <t>Муниципальная программа «Благоустройство территории городского поселения «Поселок Воротынск» на 2021-2028 годы»</t>
  </si>
  <si>
    <t>Субсидии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</si>
  <si>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Субсидии на выполнение кадастровых работ по внесению изменений в документы территориального планирования и градостроительного зонирования</t>
  </si>
  <si>
    <t>Муниципальная программа «О мерах социальной поддержки специалистов,  работающих в сельской местности, а также вышедших на пенсию, на территории муниципального образования «Поселок Воротынск» на 2019-2028 годы»</t>
  </si>
  <si>
    <t>Муниципальная программа «Развитие  физической культуры и спорта в городском поселении «Поселок Воротынск» на 2019 – 2028 годы»</t>
  </si>
  <si>
    <t>Реализация мероприятий в рамках муниципальной программы «Развитие  физической культуры и спорта в городском поселении «Поселок Воротынск» на 2019 – 2028 годы»</t>
  </si>
  <si>
    <t>Муниципальная программа «Модернизация жилищно-коммунального хозяйства городского поселения «Поселок Воротынск» на 2021-2028 годы»</t>
  </si>
  <si>
    <t>Муниципальная программа «Энергосбережение и повышение энергоэффективности на территории  городского поселения «Поселок Воротынск» на 2021-2028 годы»</t>
  </si>
  <si>
    <t>Ведомственная структура расходов  бюджета городского поселения «Поселок Воротынск»  на 2024 год</t>
  </si>
  <si>
    <t>Обеспечение комплексного развития сельских территорий</t>
  </si>
  <si>
    <t>25 0 00 L5760</t>
  </si>
  <si>
    <t>РАСЧЕТ</t>
  </si>
  <si>
    <t xml:space="preserve"> условно утверждаемых расходов </t>
  </si>
  <si>
    <t xml:space="preserve">  Общий объем условно  утверждаемых (утвержденных) расходов в случае утверждения бюджета на очередной финансовый год и плановый период на первый год планового периода в объеме не менее 2,5 процента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в объеме не менее 5 процентов общего объема расходов бюджета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(в ред. Федерального закона от 07.05.2013 №104-ФЗ).</t>
  </si>
  <si>
    <t>Норматив условно утверждаемых расходов</t>
  </si>
  <si>
    <t>Расчет условно утверждаемых (утвержденных) расходов на плановый период 2025 и 2026 годов</t>
  </si>
  <si>
    <t xml:space="preserve">Источники внутреннего финансирования дефицита  бюджета городского поселения "Поселок Воротынск" на 2024 год </t>
  </si>
  <si>
    <t>0310</t>
  </si>
  <si>
    <t>Защита населения и территории от чрезвычайных ситуаций природного и техногенного характера, пожарная безопасность</t>
  </si>
  <si>
    <t>2.</t>
  </si>
  <si>
    <t>Субсидии бюджетам городских поселений на реализацию программ формирования современной городской среды</t>
  </si>
  <si>
    <t>Субсидии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t>
  </si>
  <si>
    <t>Субсидии на выполнене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</si>
  <si>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Субсидии на обеспечение комплексного развития сельских территорий</t>
  </si>
  <si>
    <t>2.1.</t>
  </si>
  <si>
    <t>Субвенции  бюджетам поселений  на осуществление  первичного воинского учета на территориях, где отсутствуют военные комиссариаты</t>
  </si>
  <si>
    <t>Межбюджетные трансферты, предоставляемые бюджету городского поселения "Поселок Воротынск" на 2024 год</t>
  </si>
  <si>
    <t>Межбюджетные трансферты, предоставляемые из  областного бюджета</t>
  </si>
  <si>
    <t xml:space="preserve">Межбюджетные трансферты, предоставляемые из  бюджета МР «Бабынинский район» </t>
  </si>
  <si>
    <t>Дотации бюджетам поселений на выравнивание уровня бюджетной обеспеченности</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</si>
  <si>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</si>
  <si>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Субсидии на реализацию мероприятий государственной программы "Энергосбережение и повышение энергоэффективности Калужской области"</t>
  </si>
  <si>
    <t xml:space="preserve">Прочие межбюджетные трансферты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
</t>
  </si>
  <si>
    <t>Межбюджетные трансферты, предоставляемые бюджету городского поселения "Поселок Воротынск" на плановый период 2025-2026 годов</t>
  </si>
  <si>
    <t xml:space="preserve">Прочие межбюджетные трансферты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
</t>
  </si>
  <si>
    <t>2.2.</t>
  </si>
  <si>
    <t>2.3.</t>
  </si>
  <si>
    <t>2.4.</t>
  </si>
  <si>
    <t>Выполнение функций органами местного самоуправления</t>
  </si>
  <si>
    <t>01 0 00 07070</t>
  </si>
  <si>
    <t>Основное мероприятие "Расходы на обеспечение деятельности добровольной пожарной дружины"</t>
  </si>
  <si>
    <t>93 0 05 07150</t>
  </si>
  <si>
    <t>Собственные и дотация</t>
  </si>
  <si>
    <t xml:space="preserve">Расходы </t>
  </si>
  <si>
    <t>Расходы в таблицу</t>
  </si>
  <si>
    <t>Административные штрафы, установленные законами субъектов РФ об административных правонарушениях, за нарушение муниципальных правовых актов</t>
  </si>
  <si>
    <t>БЕЗВОЗМЕЗДНЫЕ ПОСТУПЛЕНИЯ ОТ ДРУГИХ БЮДЖЕТОВ БЮДЖЕТНОЙ СИСТЕМЫ РФ</t>
  </si>
  <si>
    <t>Налог на доходы физических лиц с доходов,  полученных физическими лицами в соответствии со статьей 228 Налогового Кодекса РФ</t>
  </si>
  <si>
    <t>НАЛОГИ НА ТОВАРЫ (РАБОТЫ, УСЛУГИ), РЕАЛИЗУЕМЫЕ НА ТЕРРИТОРИИ РФ</t>
  </si>
  <si>
    <t xml:space="preserve">от 20 декабря 2023 г. № 56    </t>
  </si>
  <si>
    <t xml:space="preserve">от 20 декабря 2023 г. № 56  </t>
  </si>
  <si>
    <t xml:space="preserve">от 20 декабря 2023 г. № 56   </t>
  </si>
  <si>
    <t>от 20 декабря 2023 г. №  56</t>
  </si>
  <si>
    <t xml:space="preserve">от 20  декабря 2023 г. № 56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</si>
</sst>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0.00_ ;\-#,##0.00\ "/>
    <numFmt numFmtId="174" formatCode="0.0%"/>
    <numFmt numFmtId="175" formatCode="_-* #,##0.0_р_._-;\-* #,##0.0_р_._-;_-* &quot;-&quot;??_р_.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 numFmtId="181" formatCode="_-* #,##0.000_р_._-;\-* #,##0.000_р_._-;_-* &quot;-&quot;??_р_._-;_-@_-"/>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s>
  <fonts count="79">
    <font>
      <sz val="11"/>
      <color theme="1"/>
      <name val="Calibri"/>
      <family val="2"/>
    </font>
    <font>
      <sz val="11"/>
      <color indexed="8"/>
      <name val="Calibri"/>
      <family val="2"/>
    </font>
    <font>
      <sz val="10"/>
      <name val="Arial Cyr"/>
      <family val="0"/>
    </font>
    <font>
      <b/>
      <sz val="10"/>
      <name val="Times New Roman"/>
      <family val="1"/>
    </font>
    <font>
      <i/>
      <sz val="10"/>
      <color indexed="8"/>
      <name val="Times New Roman"/>
      <family val="1"/>
    </font>
    <font>
      <i/>
      <sz val="10"/>
      <name val="Times New Roman"/>
      <family val="1"/>
    </font>
    <font>
      <b/>
      <sz val="10"/>
      <color indexed="8"/>
      <name val="Times New Roman"/>
      <family val="1"/>
    </font>
    <font>
      <sz val="10"/>
      <color indexed="8"/>
      <name val="Times New Roman"/>
      <family val="1"/>
    </font>
    <font>
      <sz val="10"/>
      <name val="Times New Roman"/>
      <family val="1"/>
    </font>
    <font>
      <sz val="11"/>
      <color indexed="8"/>
      <name val="Times New Roman"/>
      <family val="1"/>
    </font>
    <font>
      <b/>
      <sz val="11"/>
      <color indexed="8"/>
      <name val="Times New Roman"/>
      <family val="1"/>
    </font>
    <font>
      <b/>
      <sz val="11"/>
      <name val="Times New Roman"/>
      <family val="1"/>
    </font>
    <font>
      <sz val="8"/>
      <color indexed="8"/>
      <name val="Times New Roman"/>
      <family val="1"/>
    </font>
    <font>
      <sz val="8"/>
      <name val="Times New Roman"/>
      <family val="1"/>
    </font>
    <font>
      <b/>
      <sz val="13"/>
      <name val="Times New Roman"/>
      <family val="1"/>
    </font>
    <font>
      <sz val="11"/>
      <name val="Times New Roman"/>
      <family val="1"/>
    </font>
    <font>
      <sz val="8"/>
      <color indexed="8"/>
      <name val="Calibri"/>
      <family val="2"/>
    </font>
    <font>
      <sz val="10"/>
      <color indexed="8"/>
      <name val="Calibri"/>
      <family val="2"/>
    </font>
    <font>
      <b/>
      <sz val="12"/>
      <color indexed="8"/>
      <name val="Times New Roman"/>
      <family val="1"/>
    </font>
    <font>
      <sz val="12"/>
      <color indexed="8"/>
      <name val="Times New Roman"/>
      <family val="1"/>
    </font>
    <font>
      <sz val="13"/>
      <color indexed="8"/>
      <name val="Times New Roman"/>
      <family val="1"/>
    </font>
    <font>
      <b/>
      <sz val="12"/>
      <name val="Times New Roman"/>
      <family val="1"/>
    </font>
    <font>
      <sz val="12"/>
      <name val="Times New Roman"/>
      <family val="1"/>
    </font>
    <font>
      <i/>
      <sz val="11"/>
      <name val="Times New Roman"/>
      <family val="1"/>
    </font>
    <font>
      <i/>
      <sz val="11"/>
      <color indexed="8"/>
      <name val="Times New Roman"/>
      <family val="1"/>
    </font>
    <font>
      <b/>
      <sz val="13"/>
      <color indexed="8"/>
      <name val="Times New Roman"/>
      <family val="1"/>
    </font>
    <font>
      <b/>
      <i/>
      <sz val="12"/>
      <color indexed="8"/>
      <name val="Times New Roman"/>
      <family val="1"/>
    </font>
    <font>
      <sz val="11"/>
      <color indexed="9"/>
      <name val="Calibri"/>
      <family val="2"/>
    </font>
    <font>
      <sz val="10"/>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b/>
      <sz val="16"/>
      <color indexed="8"/>
      <name val="Times New Roman"/>
      <family val="1"/>
    </font>
    <font>
      <sz val="11"/>
      <color theme="0"/>
      <name val="Calibri"/>
      <family val="2"/>
    </font>
    <font>
      <sz val="10"/>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1"/>
      <color rgb="FF000000"/>
      <name val="Times New Roman"/>
      <family val="1"/>
    </font>
    <font>
      <sz val="10"/>
      <color theme="1"/>
      <name val="Times New Roman"/>
      <family val="1"/>
    </font>
    <font>
      <b/>
      <sz val="10"/>
      <color rgb="FF000000"/>
      <name val="Times New Roman"/>
      <family val="1"/>
    </font>
    <font>
      <sz val="12"/>
      <color theme="1"/>
      <name val="Times New Roman"/>
      <family val="1"/>
    </font>
    <font>
      <sz val="18"/>
      <color theme="1"/>
      <name val="Times New Roman"/>
      <family val="1"/>
    </font>
    <font>
      <b/>
      <sz val="16"/>
      <color theme="1"/>
      <name val="Times New Roman"/>
      <family val="1"/>
    </font>
    <font>
      <b/>
      <sz val="11"/>
      <color theme="1"/>
      <name val="Times New Roman"/>
      <family val="1"/>
    </font>
    <font>
      <b/>
      <sz val="12"/>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top style="thin"/>
      <bottom style="thin"/>
    </border>
    <border>
      <left style="thin"/>
      <right style="thin"/>
      <top>
        <color indexed="63"/>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lignment horizontal="right"/>
      <protection/>
    </xf>
    <xf numFmtId="49" fontId="50" fillId="0" borderId="1">
      <alignment horizontal="center" vertical="top" shrinkToFit="1"/>
      <protection/>
    </xf>
    <xf numFmtId="4" fontId="50" fillId="0" borderId="1">
      <alignment horizontal="right" vertical="top" shrinkToFit="1"/>
      <protection/>
    </xf>
    <xf numFmtId="0" fontId="51" fillId="0" borderId="1">
      <alignment vertical="top" wrapText="1"/>
      <protection/>
    </xf>
    <xf numFmtId="4" fontId="51" fillId="20" borderId="1">
      <alignment horizontal="right" vertical="top" shrinkToFit="1"/>
      <protection/>
    </xf>
    <xf numFmtId="0" fontId="51" fillId="0" borderId="1">
      <alignment vertical="top" wrapText="1"/>
      <protection/>
    </xf>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2" applyNumberFormat="0" applyAlignment="0" applyProtection="0"/>
    <xf numFmtId="0" fontId="53" fillId="28" borderId="3" applyNumberFormat="0" applyAlignment="0" applyProtection="0"/>
    <xf numFmtId="0" fontId="54" fillId="28" borderId="2" applyNumberFormat="0" applyAlignment="0" applyProtection="0"/>
    <xf numFmtId="0" fontId="5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9" borderId="8" applyNumberFormat="0" applyAlignment="0" applyProtection="0"/>
    <xf numFmtId="0" fontId="61" fillId="0" borderId="0" applyNumberFormat="0" applyFill="0" applyBorder="0" applyAlignment="0" applyProtection="0"/>
    <xf numFmtId="0" fontId="62" fillId="30"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8" fillId="33" borderId="0" applyNumberFormat="0" applyBorder="0" applyAlignment="0" applyProtection="0"/>
  </cellStyleXfs>
  <cellXfs count="292">
    <xf numFmtId="0" fontId="0" fillId="0" borderId="0" xfId="0" applyFont="1" applyAlignment="1">
      <alignment/>
    </xf>
    <xf numFmtId="0" fontId="5" fillId="34" borderId="11" xfId="0" applyFont="1" applyFill="1" applyBorder="1" applyAlignment="1">
      <alignment vertical="top" wrapText="1"/>
    </xf>
    <xf numFmtId="49" fontId="5" fillId="34" borderId="11" xfId="0" applyNumberFormat="1" applyFont="1" applyFill="1" applyBorder="1" applyAlignment="1">
      <alignment horizontal="center" vertical="top"/>
    </xf>
    <xf numFmtId="49" fontId="4" fillId="34" borderId="11" xfId="0" applyNumberFormat="1" applyFont="1" applyFill="1" applyBorder="1" applyAlignment="1">
      <alignment vertical="top"/>
    </xf>
    <xf numFmtId="0" fontId="3" fillId="34" borderId="11" xfId="0" applyFont="1" applyFill="1" applyBorder="1" applyAlignment="1">
      <alignment vertical="top" wrapText="1"/>
    </xf>
    <xf numFmtId="49" fontId="3" fillId="34" borderId="11" xfId="0" applyNumberFormat="1" applyFont="1" applyFill="1" applyBorder="1" applyAlignment="1">
      <alignment horizontal="center" vertical="top"/>
    </xf>
    <xf numFmtId="49" fontId="6" fillId="34" borderId="11" xfId="0" applyNumberFormat="1" applyFont="1" applyFill="1" applyBorder="1" applyAlignment="1">
      <alignment vertical="top"/>
    </xf>
    <xf numFmtId="49" fontId="8" fillId="34" borderId="11" xfId="0" applyNumberFormat="1" applyFont="1" applyFill="1" applyBorder="1" applyAlignment="1">
      <alignment horizontal="center" vertical="top"/>
    </xf>
    <xf numFmtId="49" fontId="7" fillId="34" borderId="11" xfId="0" applyNumberFormat="1" applyFont="1" applyFill="1" applyBorder="1" applyAlignment="1">
      <alignment vertical="top"/>
    </xf>
    <xf numFmtId="0" fontId="6" fillId="34" borderId="11" xfId="0" applyFont="1" applyFill="1" applyBorder="1" applyAlignment="1">
      <alignment vertical="top" wrapText="1"/>
    </xf>
    <xf numFmtId="0" fontId="3" fillId="34" borderId="11" xfId="0" applyFont="1" applyFill="1" applyBorder="1" applyAlignment="1">
      <alignment horizontal="left" vertical="center" wrapText="1"/>
    </xf>
    <xf numFmtId="0" fontId="4" fillId="34" borderId="11" xfId="0" applyFont="1" applyFill="1" applyBorder="1" applyAlignment="1">
      <alignment vertical="top" wrapText="1"/>
    </xf>
    <xf numFmtId="49" fontId="3" fillId="34" borderId="12" xfId="0" applyNumberFormat="1" applyFont="1" applyFill="1" applyBorder="1" applyAlignment="1">
      <alignment horizontal="center" vertical="top"/>
    </xf>
    <xf numFmtId="49" fontId="5" fillId="34" borderId="12" xfId="0" applyNumberFormat="1" applyFont="1" applyFill="1" applyBorder="1" applyAlignment="1">
      <alignment horizontal="center" vertical="top"/>
    </xf>
    <xf numFmtId="0" fontId="7" fillId="34" borderId="11" xfId="0" applyFont="1" applyFill="1" applyBorder="1" applyAlignment="1">
      <alignment vertical="top" wrapText="1"/>
    </xf>
    <xf numFmtId="49" fontId="8" fillId="34" borderId="13"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49" fontId="4" fillId="0" borderId="11" xfId="0" applyNumberFormat="1" applyFont="1" applyFill="1" applyBorder="1" applyAlignment="1">
      <alignment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vertical="top"/>
    </xf>
    <xf numFmtId="0" fontId="4" fillId="0" borderId="11" xfId="0" applyFont="1" applyFill="1" applyBorder="1" applyAlignment="1">
      <alignment horizontal="left" vertical="top" wrapText="1"/>
    </xf>
    <xf numFmtId="0" fontId="7" fillId="34" borderId="11" xfId="0" applyFont="1" applyFill="1" applyBorder="1" applyAlignment="1">
      <alignment horizontal="left" vertical="top" wrapText="1"/>
    </xf>
    <xf numFmtId="0" fontId="9" fillId="0" borderId="0" xfId="0" applyFont="1" applyFill="1" applyAlignment="1">
      <alignment horizontal="right"/>
    </xf>
    <xf numFmtId="0" fontId="10" fillId="0" borderId="0" xfId="0" applyFont="1" applyFill="1" applyAlignment="1">
      <alignment horizontal="center" wrapText="1"/>
    </xf>
    <xf numFmtId="0" fontId="9" fillId="0" borderId="0" xfId="0" applyFont="1" applyFill="1" applyAlignment="1">
      <alignment/>
    </xf>
    <xf numFmtId="0" fontId="0" fillId="0" borderId="0" xfId="0" applyFont="1" applyAlignment="1">
      <alignment/>
    </xf>
    <xf numFmtId="0" fontId="12" fillId="34" borderId="11" xfId="0" applyFont="1" applyFill="1" applyBorder="1" applyAlignment="1">
      <alignment horizontal="center" vertical="center"/>
    </xf>
    <xf numFmtId="0" fontId="12" fillId="34" borderId="11"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6" fillId="0" borderId="0" xfId="0" applyFont="1" applyAlignment="1">
      <alignment/>
    </xf>
    <xf numFmtId="0" fontId="9" fillId="0" borderId="0" xfId="0" applyFont="1" applyAlignment="1">
      <alignment horizontal="center" vertical="top" wrapText="1"/>
    </xf>
    <xf numFmtId="171" fontId="9" fillId="0" borderId="0" xfId="0" applyNumberFormat="1" applyFont="1" applyAlignment="1">
      <alignment horizontal="center" vertical="top" wrapText="1"/>
    </xf>
    <xf numFmtId="43" fontId="9" fillId="0" borderId="0" xfId="0" applyNumberFormat="1" applyFont="1" applyAlignment="1">
      <alignment horizontal="center" vertical="top" wrapText="1"/>
    </xf>
    <xf numFmtId="0" fontId="0" fillId="0" borderId="0" xfId="0" applyAlignment="1">
      <alignment horizontal="center" vertical="top" wrapText="1"/>
    </xf>
    <xf numFmtId="0" fontId="9" fillId="0" borderId="0" xfId="0" applyFont="1" applyAlignment="1">
      <alignment/>
    </xf>
    <xf numFmtId="0" fontId="9" fillId="0" borderId="0" xfId="0" applyFont="1" applyAlignment="1">
      <alignment horizontal="right"/>
    </xf>
    <xf numFmtId="171" fontId="0" fillId="0" borderId="0" xfId="0" applyNumberFormat="1" applyAlignment="1">
      <alignment/>
    </xf>
    <xf numFmtId="0" fontId="9" fillId="0" borderId="0" xfId="0" applyFont="1" applyAlignment="1">
      <alignment/>
    </xf>
    <xf numFmtId="43" fontId="0" fillId="0" borderId="0" xfId="0" applyNumberFormat="1" applyAlignment="1">
      <alignment/>
    </xf>
    <xf numFmtId="0" fontId="9" fillId="0" borderId="0" xfId="0" applyFont="1" applyBorder="1" applyAlignment="1">
      <alignment/>
    </xf>
    <xf numFmtId="0" fontId="9" fillId="0" borderId="0" xfId="0" applyFont="1" applyBorder="1" applyAlignment="1">
      <alignment horizontal="right"/>
    </xf>
    <xf numFmtId="0" fontId="9" fillId="0" borderId="11" xfId="0" applyFont="1" applyBorder="1" applyAlignment="1">
      <alignment/>
    </xf>
    <xf numFmtId="0" fontId="9" fillId="0" borderId="0" xfId="0" applyFont="1" applyFill="1" applyBorder="1" applyAlignment="1">
      <alignment/>
    </xf>
    <xf numFmtId="0" fontId="9" fillId="0" borderId="0" xfId="0" applyFont="1" applyFill="1" applyBorder="1" applyAlignment="1">
      <alignment horizontal="right"/>
    </xf>
    <xf numFmtId="0" fontId="9" fillId="0" borderId="11" xfId="0" applyFont="1" applyBorder="1" applyAlignment="1">
      <alignment horizontal="center"/>
    </xf>
    <xf numFmtId="0" fontId="15" fillId="0" borderId="11" xfId="0" applyFont="1" applyBorder="1" applyAlignment="1">
      <alignment horizontal="center"/>
    </xf>
    <xf numFmtId="0" fontId="9" fillId="0" borderId="11" xfId="0" applyFont="1" applyBorder="1" applyAlignment="1">
      <alignment horizontal="center" vertical="center"/>
    </xf>
    <xf numFmtId="0" fontId="9" fillId="0" borderId="11" xfId="0" applyFont="1" applyBorder="1" applyAlignment="1">
      <alignment horizontal="center" vertical="center"/>
    </xf>
    <xf numFmtId="0" fontId="17" fillId="0" borderId="0" xfId="0" applyFont="1" applyAlignment="1">
      <alignment/>
    </xf>
    <xf numFmtId="0" fontId="7" fillId="0" borderId="0" xfId="0" applyFont="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9" fillId="0" borderId="11" xfId="0" applyFont="1" applyBorder="1" applyAlignment="1">
      <alignment horizontal="center" vertical="center" wrapText="1"/>
    </xf>
    <xf numFmtId="0" fontId="7" fillId="0" borderId="11" xfId="0" applyFont="1" applyBorder="1" applyAlignment="1">
      <alignment horizontal="center" vertical="top" wrapText="1"/>
    </xf>
    <xf numFmtId="0" fontId="6" fillId="0" borderId="11"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horizontal="left" wrapText="1"/>
    </xf>
    <xf numFmtId="0" fontId="7" fillId="0" borderId="14" xfId="0" applyFont="1" applyFill="1" applyBorder="1" applyAlignment="1">
      <alignment horizontal="left" vertical="top" wrapText="1"/>
    </xf>
    <xf numFmtId="0" fontId="7" fillId="0" borderId="11" xfId="0" applyFont="1" applyFill="1" applyBorder="1" applyAlignment="1">
      <alignment wrapText="1"/>
    </xf>
    <xf numFmtId="0" fontId="7" fillId="0" borderId="11" xfId="0" applyFont="1" applyFill="1" applyBorder="1" applyAlignment="1">
      <alignment vertical="center" wrapText="1"/>
    </xf>
    <xf numFmtId="49" fontId="6" fillId="0" borderId="11"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0" fontId="8" fillId="0" borderId="11" xfId="0" applyNumberFormat="1" applyFont="1" applyBorder="1" applyAlignment="1">
      <alignment vertical="center" wrapText="1"/>
    </xf>
    <xf numFmtId="49" fontId="6" fillId="0" borderId="11" xfId="0" applyNumberFormat="1" applyFont="1" applyBorder="1" applyAlignment="1">
      <alignment horizontal="left" vertical="top" wrapText="1"/>
    </xf>
    <xf numFmtId="49" fontId="6" fillId="0" borderId="11" xfId="0" applyNumberFormat="1" applyFont="1" applyBorder="1" applyAlignment="1">
      <alignment horizontal="center" vertical="top" wrapText="1"/>
    </xf>
    <xf numFmtId="0" fontId="0" fillId="0" borderId="0" xfId="0" applyAlignment="1">
      <alignment horizontal="left"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6" fillId="0" borderId="11" xfId="0" applyFont="1" applyBorder="1" applyAlignment="1">
      <alignment horizontal="left" vertical="top" wrapText="1"/>
    </xf>
    <xf numFmtId="0" fontId="6" fillId="0" borderId="11" xfId="0" applyFont="1" applyBorder="1" applyAlignment="1">
      <alignment horizontal="center" vertical="top" wrapText="1"/>
    </xf>
    <xf numFmtId="0" fontId="0" fillId="0" borderId="15" xfId="0" applyBorder="1" applyAlignment="1">
      <alignment horizontal="center" wrapText="1"/>
    </xf>
    <xf numFmtId="0" fontId="0" fillId="0" borderId="15" xfId="0" applyBorder="1" applyAlignment="1">
      <alignment horizontal="center"/>
    </xf>
    <xf numFmtId="0" fontId="15" fillId="0" borderId="11" xfId="0" applyFont="1" applyBorder="1" applyAlignment="1">
      <alignment horizontal="left" vertical="center" wrapText="1"/>
    </xf>
    <xf numFmtId="0" fontId="11" fillId="34" borderId="11" xfId="0" applyFont="1" applyFill="1" applyBorder="1" applyAlignment="1">
      <alignment horizontal="left" vertical="center" wrapText="1"/>
    </xf>
    <xf numFmtId="172" fontId="11" fillId="0" borderId="11" xfId="70" applyNumberFormat="1" applyFont="1" applyBorder="1" applyAlignment="1">
      <alignment horizontal="center" vertical="center" wrapText="1"/>
    </xf>
    <xf numFmtId="0" fontId="9" fillId="0" borderId="11" xfId="0" applyFont="1" applyBorder="1" applyAlignment="1">
      <alignment vertical="top" wrapText="1"/>
    </xf>
    <xf numFmtId="0" fontId="7" fillId="3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171" fontId="11" fillId="0" borderId="11" xfId="68" applyFont="1" applyBorder="1" applyAlignment="1">
      <alignment vertical="center" wrapText="1"/>
    </xf>
    <xf numFmtId="0" fontId="5" fillId="34" borderId="11" xfId="0" applyNumberFormat="1" applyFont="1" applyFill="1" applyBorder="1" applyAlignment="1">
      <alignment vertical="top" wrapText="1"/>
    </xf>
    <xf numFmtId="0" fontId="6" fillId="34" borderId="11" xfId="0" applyNumberFormat="1" applyFont="1" applyFill="1" applyBorder="1" applyAlignment="1">
      <alignment vertical="top" wrapText="1"/>
    </xf>
    <xf numFmtId="0" fontId="4" fillId="34" borderId="11" xfId="0" applyNumberFormat="1" applyFont="1" applyFill="1" applyBorder="1" applyAlignment="1">
      <alignment horizontal="left" vertical="top" wrapText="1"/>
    </xf>
    <xf numFmtId="0" fontId="7" fillId="0" borderId="11" xfId="0" applyNumberFormat="1" applyFont="1" applyFill="1" applyBorder="1" applyAlignment="1">
      <alignment horizontal="left" vertical="top" wrapText="1"/>
    </xf>
    <xf numFmtId="0" fontId="7" fillId="34" borderId="11" xfId="0" applyNumberFormat="1" applyFont="1" applyFill="1" applyBorder="1" applyAlignment="1">
      <alignment vertical="top" wrapText="1"/>
    </xf>
    <xf numFmtId="0" fontId="4" fillId="0" borderId="11" xfId="0" applyNumberFormat="1" applyFont="1" applyFill="1" applyBorder="1" applyAlignment="1">
      <alignment vertical="top" wrapText="1"/>
    </xf>
    <xf numFmtId="171" fontId="3" fillId="34" borderId="11" xfId="70" applyNumberFormat="1" applyFont="1" applyFill="1" applyBorder="1" applyAlignment="1">
      <alignment horizontal="right" vertical="center"/>
    </xf>
    <xf numFmtId="171" fontId="6" fillId="34" borderId="11" xfId="70" applyNumberFormat="1" applyFont="1" applyFill="1" applyBorder="1" applyAlignment="1">
      <alignment horizontal="right" vertical="center"/>
    </xf>
    <xf numFmtId="171" fontId="4" fillId="34" borderId="11" xfId="70" applyNumberFormat="1" applyFont="1" applyFill="1" applyBorder="1" applyAlignment="1">
      <alignment horizontal="right" vertical="center"/>
    </xf>
    <xf numFmtId="171" fontId="7" fillId="34" borderId="11" xfId="70" applyNumberFormat="1" applyFont="1" applyFill="1" applyBorder="1" applyAlignment="1">
      <alignment horizontal="right" vertical="center"/>
    </xf>
    <xf numFmtId="171" fontId="4" fillId="0" borderId="11" xfId="70" applyNumberFormat="1" applyFont="1" applyFill="1" applyBorder="1" applyAlignment="1">
      <alignment horizontal="right" vertical="center"/>
    </xf>
    <xf numFmtId="171" fontId="7" fillId="0" borderId="11" xfId="70" applyNumberFormat="1" applyFont="1" applyFill="1" applyBorder="1" applyAlignment="1">
      <alignment horizontal="right" vertical="center"/>
    </xf>
    <xf numFmtId="49" fontId="6" fillId="0" borderId="11"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1" xfId="0" applyFont="1" applyBorder="1" applyAlignment="1">
      <alignment horizontal="center" vertical="top" wrapText="1"/>
    </xf>
    <xf numFmtId="0" fontId="6" fillId="0" borderId="11" xfId="0" applyFont="1" applyFill="1" applyBorder="1" applyAlignment="1">
      <alignment horizontal="left" vertical="top" wrapText="1"/>
    </xf>
    <xf numFmtId="0" fontId="69" fillId="0" borderId="1" xfId="36" applyNumberFormat="1" applyFont="1" applyAlignment="1" applyProtection="1">
      <alignment horizontal="left" vertical="top" wrapText="1"/>
      <protection/>
    </xf>
    <xf numFmtId="0" fontId="7" fillId="0" borderId="14" xfId="0" applyFont="1" applyFill="1" applyBorder="1" applyAlignment="1">
      <alignment horizontal="left" vertical="top" wrapText="1"/>
    </xf>
    <xf numFmtId="49" fontId="9" fillId="0" borderId="13"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17" xfId="0" applyNumberFormat="1" applyFont="1" applyBorder="1" applyAlignment="1">
      <alignment horizontal="left" vertical="center"/>
    </xf>
    <xf numFmtId="0" fontId="7" fillId="0" borderId="11" xfId="0" applyFont="1" applyBorder="1" applyAlignment="1">
      <alignment horizontal="left" vertical="top" wrapText="1"/>
    </xf>
    <xf numFmtId="0" fontId="9" fillId="0" borderId="15" xfId="0" applyFont="1" applyBorder="1" applyAlignment="1">
      <alignment horizontal="right" vertical="top" wrapText="1"/>
    </xf>
    <xf numFmtId="171" fontId="3" fillId="0" borderId="11" xfId="70" applyNumberFormat="1" applyFont="1" applyFill="1" applyBorder="1" applyAlignment="1">
      <alignment horizontal="right" vertical="center"/>
    </xf>
    <xf numFmtId="171" fontId="5" fillId="0" borderId="11" xfId="70" applyNumberFormat="1" applyFont="1" applyFill="1" applyBorder="1" applyAlignment="1">
      <alignment horizontal="right" vertical="center"/>
    </xf>
    <xf numFmtId="171" fontId="8" fillId="0" borderId="11" xfId="70" applyNumberFormat="1" applyFont="1" applyFill="1" applyBorder="1" applyAlignment="1">
      <alignment horizontal="right" vertical="center"/>
    </xf>
    <xf numFmtId="0" fontId="69" fillId="0" borderId="1" xfId="38" applyNumberFormat="1" applyFont="1" applyProtection="1">
      <alignment vertical="top" wrapText="1"/>
      <protection/>
    </xf>
    <xf numFmtId="0" fontId="18" fillId="0" borderId="11" xfId="0" applyFont="1" applyFill="1" applyBorder="1" applyAlignment="1">
      <alignment horizontal="left" vertical="top" wrapText="1"/>
    </xf>
    <xf numFmtId="49" fontId="18" fillId="0" borderId="11" xfId="0" applyNumberFormat="1" applyFont="1" applyFill="1" applyBorder="1" applyAlignment="1">
      <alignment horizontal="left" vertical="top" wrapText="1"/>
    </xf>
    <xf numFmtId="49" fontId="18" fillId="0" borderId="11" xfId="0" applyNumberFormat="1" applyFont="1" applyBorder="1" applyAlignment="1">
      <alignment horizontal="left" vertical="top" wrapText="1"/>
    </xf>
    <xf numFmtId="0" fontId="9" fillId="0" borderId="0" xfId="0" applyFont="1" applyAlignment="1">
      <alignment horizontal="center" vertical="top" wrapText="1"/>
    </xf>
    <xf numFmtId="0" fontId="10" fillId="0" borderId="11" xfId="0" applyFont="1" applyFill="1" applyBorder="1" applyAlignment="1">
      <alignment horizontal="left" vertical="top" wrapText="1"/>
    </xf>
    <xf numFmtId="49" fontId="10" fillId="0" borderId="11" xfId="0" applyNumberFormat="1" applyFont="1" applyFill="1" applyBorder="1" applyAlignment="1">
      <alignment horizontal="left" vertical="top" wrapText="1"/>
    </xf>
    <xf numFmtId="0" fontId="70" fillId="0" borderId="1" xfId="36" applyNumberFormat="1" applyFont="1" applyAlignment="1" applyProtection="1">
      <alignment horizontal="left" vertical="top" wrapText="1"/>
      <protection/>
    </xf>
    <xf numFmtId="0" fontId="70" fillId="0" borderId="1" xfId="38" applyNumberFormat="1" applyFont="1" applyProtection="1">
      <alignment vertical="top" wrapText="1"/>
      <protection/>
    </xf>
    <xf numFmtId="0" fontId="10" fillId="0" borderId="11" xfId="0" applyFont="1" applyFill="1" applyBorder="1" applyAlignment="1">
      <alignment wrapText="1"/>
    </xf>
    <xf numFmtId="171" fontId="3" fillId="34" borderId="0" xfId="70" applyNumberFormat="1" applyFont="1" applyFill="1" applyBorder="1" applyAlignment="1">
      <alignment horizontal="right" vertical="center"/>
    </xf>
    <xf numFmtId="49" fontId="8" fillId="34" borderId="18" xfId="0" applyNumberFormat="1" applyFont="1" applyFill="1" applyBorder="1" applyAlignment="1">
      <alignment horizontal="center" vertical="top"/>
    </xf>
    <xf numFmtId="49" fontId="7" fillId="34" borderId="18" xfId="0" applyNumberFormat="1" applyFont="1" applyFill="1" applyBorder="1" applyAlignment="1">
      <alignment vertical="top"/>
    </xf>
    <xf numFmtId="0" fontId="8" fillId="34" borderId="18" xfId="0" applyFont="1" applyFill="1" applyBorder="1" applyAlignment="1">
      <alignment vertical="top" wrapText="1"/>
    </xf>
    <xf numFmtId="0" fontId="8" fillId="34" borderId="11" xfId="0" applyFont="1" applyFill="1" applyBorder="1" applyAlignment="1">
      <alignment vertical="top" wrapText="1"/>
    </xf>
    <xf numFmtId="171" fontId="7" fillId="0" borderId="11" xfId="73" applyNumberFormat="1" applyFont="1" applyFill="1" applyBorder="1" applyAlignment="1">
      <alignment horizontal="right" vertical="center"/>
    </xf>
    <xf numFmtId="49" fontId="6" fillId="35" borderId="11" xfId="0" applyNumberFormat="1" applyFont="1" applyFill="1" applyBorder="1" applyAlignment="1">
      <alignment horizontal="left" vertical="top" wrapText="1"/>
    </xf>
    <xf numFmtId="171" fontId="3" fillId="34" borderId="11" xfId="73" applyNumberFormat="1" applyFont="1" applyFill="1" applyBorder="1" applyAlignment="1">
      <alignment horizontal="right" vertical="center"/>
    </xf>
    <xf numFmtId="171" fontId="8" fillId="34" borderId="11" xfId="73" applyNumberFormat="1" applyFont="1" applyFill="1" applyBorder="1" applyAlignment="1">
      <alignment horizontal="right" vertical="center"/>
    </xf>
    <xf numFmtId="171" fontId="5" fillId="34" borderId="11" xfId="73" applyNumberFormat="1" applyFont="1" applyFill="1" applyBorder="1" applyAlignment="1">
      <alignment horizontal="right" vertical="center"/>
    </xf>
    <xf numFmtId="171" fontId="7" fillId="34" borderId="11" xfId="73" applyNumberFormat="1" applyFont="1" applyFill="1" applyBorder="1" applyAlignment="1">
      <alignment horizontal="right" vertical="center"/>
    </xf>
    <xf numFmtId="171" fontId="4" fillId="34" borderId="11" xfId="73" applyNumberFormat="1" applyFont="1" applyFill="1" applyBorder="1" applyAlignment="1">
      <alignment horizontal="right" vertical="center"/>
    </xf>
    <xf numFmtId="171" fontId="6" fillId="34" borderId="11" xfId="73" applyNumberFormat="1" applyFont="1" applyFill="1" applyBorder="1" applyAlignment="1">
      <alignment horizontal="right" vertical="center"/>
    </xf>
    <xf numFmtId="0" fontId="71" fillId="0" borderId="11" xfId="0" applyFont="1" applyBorder="1" applyAlignment="1">
      <alignment horizontal="left" vertical="top" wrapText="1"/>
    </xf>
    <xf numFmtId="171" fontId="71" fillId="0" borderId="11" xfId="73" applyFont="1" applyFill="1" applyBorder="1" applyAlignment="1">
      <alignment horizontal="right" vertical="center"/>
    </xf>
    <xf numFmtId="171" fontId="71" fillId="0" borderId="11" xfId="73" applyFont="1" applyBorder="1" applyAlignment="1">
      <alignment horizontal="right" vertical="center"/>
    </xf>
    <xf numFmtId="171" fontId="6" fillId="0" borderId="11" xfId="73" applyFont="1" applyFill="1" applyBorder="1" applyAlignment="1">
      <alignment horizontal="right" vertical="center" wrapText="1"/>
    </xf>
    <xf numFmtId="171" fontId="7" fillId="0" borderId="11" xfId="73" applyFont="1" applyFill="1" applyBorder="1" applyAlignment="1">
      <alignment horizontal="right" vertical="center" wrapText="1"/>
    </xf>
    <xf numFmtId="49" fontId="7" fillId="0" borderId="11" xfId="0" applyNumberFormat="1" applyFont="1" applyFill="1" applyBorder="1" applyAlignment="1">
      <alignment horizontal="center" vertical="center" wrapText="1"/>
    </xf>
    <xf numFmtId="171" fontId="6" fillId="0" borderId="11" xfId="73" applyFont="1" applyFill="1" applyBorder="1" applyAlignment="1">
      <alignment horizontal="right" vertical="center" wrapText="1"/>
    </xf>
    <xf numFmtId="49" fontId="7" fillId="0" borderId="11" xfId="0" applyNumberFormat="1" applyFont="1" applyFill="1" applyBorder="1" applyAlignment="1">
      <alignment horizontal="center" vertical="center" wrapText="1"/>
    </xf>
    <xf numFmtId="171" fontId="7" fillId="35" borderId="11" xfId="73" applyFont="1" applyFill="1" applyBorder="1" applyAlignment="1">
      <alignment horizontal="right" vertical="center" wrapText="1"/>
    </xf>
    <xf numFmtId="171" fontId="6" fillId="35" borderId="11" xfId="73" applyFont="1" applyFill="1" applyBorder="1" applyAlignment="1">
      <alignment horizontal="right" vertical="center" wrapText="1"/>
    </xf>
    <xf numFmtId="171" fontId="7" fillId="0" borderId="11" xfId="73" applyFont="1" applyFill="1" applyBorder="1" applyAlignment="1">
      <alignment horizontal="right" vertical="center" wrapText="1"/>
    </xf>
    <xf numFmtId="171" fontId="6" fillId="35" borderId="11" xfId="73" applyFont="1" applyFill="1" applyBorder="1" applyAlignment="1">
      <alignment horizontal="right" vertical="center" wrapText="1"/>
    </xf>
    <xf numFmtId="49" fontId="18" fillId="0" borderId="11" xfId="0" applyNumberFormat="1" applyFont="1" applyBorder="1" applyAlignment="1">
      <alignment horizontal="right" vertical="center" wrapText="1"/>
    </xf>
    <xf numFmtId="43" fontId="71" fillId="0" borderId="11" xfId="0" applyNumberFormat="1" applyFont="1" applyBorder="1" applyAlignment="1">
      <alignment horizontal="right" vertical="center"/>
    </xf>
    <xf numFmtId="171" fontId="9" fillId="0" borderId="11" xfId="73" applyFont="1" applyFill="1" applyBorder="1" applyAlignment="1">
      <alignment horizontal="right" vertical="center" wrapText="1"/>
    </xf>
    <xf numFmtId="0" fontId="69" fillId="0" borderId="11" xfId="38" applyNumberFormat="1" applyFont="1" applyBorder="1" applyProtection="1">
      <alignment vertical="top" wrapText="1"/>
      <protection/>
    </xf>
    <xf numFmtId="0" fontId="72" fillId="35" borderId="11" xfId="38" applyNumberFormat="1" applyFont="1" applyFill="1" applyBorder="1" applyProtection="1">
      <alignment vertical="top" wrapText="1"/>
      <protection/>
    </xf>
    <xf numFmtId="1" fontId="69" fillId="0" borderId="11" xfId="33" applyNumberFormat="1" applyFont="1" applyFill="1" applyBorder="1" applyAlignment="1" applyProtection="1">
      <alignment horizontal="center" vertical="center" shrinkToFit="1"/>
      <protection/>
    </xf>
    <xf numFmtId="49" fontId="69" fillId="0" borderId="11" xfId="34" applyNumberFormat="1" applyFont="1" applyFill="1" applyBorder="1" applyAlignment="1" applyProtection="1">
      <alignment horizontal="center" vertical="center" shrinkToFit="1"/>
      <protection/>
    </xf>
    <xf numFmtId="49" fontId="10" fillId="35" borderId="11" xfId="0" applyNumberFormat="1" applyFont="1" applyFill="1" applyBorder="1" applyAlignment="1">
      <alignment horizontal="left" vertical="top" wrapText="1"/>
    </xf>
    <xf numFmtId="49" fontId="7" fillId="35" borderId="11" xfId="0" applyNumberFormat="1" applyFont="1" applyFill="1" applyBorder="1" applyAlignment="1">
      <alignment horizontal="left" vertical="top" wrapText="1"/>
    </xf>
    <xf numFmtId="0" fontId="6" fillId="0" borderId="11" xfId="0" applyFont="1" applyBorder="1" applyAlignment="1">
      <alignment horizontal="left" vertical="top" wrapText="1"/>
    </xf>
    <xf numFmtId="0" fontId="7" fillId="0" borderId="11"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0" fontId="7" fillId="0" borderId="18" xfId="0" applyNumberFormat="1" applyFont="1" applyBorder="1" applyAlignment="1">
      <alignment horizontal="left" vertical="top" wrapText="1"/>
    </xf>
    <xf numFmtId="0" fontId="71" fillId="0" borderId="17" xfId="0" applyFont="1" applyBorder="1" applyAlignment="1">
      <alignment vertical="top" wrapText="1"/>
    </xf>
    <xf numFmtId="0" fontId="7" fillId="0" borderId="18" xfId="0" applyFont="1" applyBorder="1" applyAlignment="1">
      <alignment horizontal="center" vertical="top" wrapText="1"/>
    </xf>
    <xf numFmtId="0" fontId="71" fillId="0" borderId="11" xfId="0" applyFont="1" applyBorder="1" applyAlignment="1">
      <alignment horizontal="center" vertical="top" wrapText="1"/>
    </xf>
    <xf numFmtId="43" fontId="71" fillId="0" borderId="11" xfId="0" applyNumberFormat="1" applyFont="1" applyFill="1" applyBorder="1" applyAlignment="1">
      <alignment horizontal="right" vertical="center"/>
    </xf>
    <xf numFmtId="4" fontId="69" fillId="0" borderId="11" xfId="37" applyNumberFormat="1" applyFont="1" applyFill="1" applyBorder="1" applyAlignment="1" applyProtection="1">
      <alignment horizontal="right" vertical="center" shrinkToFit="1"/>
      <protection/>
    </xf>
    <xf numFmtId="171" fontId="11" fillId="0" borderId="11" xfId="68" applyFont="1" applyBorder="1" applyAlignment="1">
      <alignment horizontal="center" vertical="center"/>
    </xf>
    <xf numFmtId="0" fontId="3" fillId="34" borderId="0" xfId="0" applyFont="1" applyFill="1" applyBorder="1" applyAlignment="1">
      <alignment horizontal="right" vertical="center" wrapText="1"/>
    </xf>
    <xf numFmtId="171" fontId="10" fillId="0" borderId="11" xfId="73" applyFont="1" applyFill="1" applyBorder="1" applyAlignment="1">
      <alignment horizontal="right" vertical="center" wrapText="1"/>
    </xf>
    <xf numFmtId="0" fontId="72" fillId="35" borderId="11" xfId="36" applyNumberFormat="1" applyFont="1" applyFill="1" applyBorder="1" applyAlignment="1" applyProtection="1">
      <alignment horizontal="left" vertical="top" wrapText="1"/>
      <protection/>
    </xf>
    <xf numFmtId="0" fontId="69" fillId="35" borderId="11" xfId="36" applyNumberFormat="1" applyFont="1" applyFill="1" applyBorder="1" applyAlignment="1" applyProtection="1">
      <alignment horizontal="left" vertical="top" wrapText="1"/>
      <protection/>
    </xf>
    <xf numFmtId="0" fontId="7" fillId="35" borderId="11" xfId="0" applyFont="1" applyFill="1" applyBorder="1" applyAlignment="1">
      <alignment horizontal="left" vertical="top" wrapText="1"/>
    </xf>
    <xf numFmtId="0" fontId="7" fillId="35" borderId="11" xfId="0" applyFont="1" applyFill="1" applyBorder="1" applyAlignment="1">
      <alignment horizontal="left" vertical="top" wrapText="1"/>
    </xf>
    <xf numFmtId="0" fontId="6" fillId="35" borderId="11" xfId="0" applyFont="1" applyFill="1" applyBorder="1" applyAlignment="1">
      <alignment horizontal="left" vertical="top" wrapText="1"/>
    </xf>
    <xf numFmtId="171" fontId="10" fillId="35" borderId="11" xfId="73" applyFont="1" applyFill="1" applyBorder="1" applyAlignment="1">
      <alignment horizontal="right" vertical="center" wrapText="1"/>
    </xf>
    <xf numFmtId="0" fontId="73" fillId="0" borderId="0" xfId="0" applyFont="1" applyAlignment="1">
      <alignment vertical="center" wrapText="1"/>
    </xf>
    <xf numFmtId="0" fontId="74" fillId="0" borderId="0" xfId="0" applyFont="1" applyAlignment="1">
      <alignment vertical="center" wrapText="1"/>
    </xf>
    <xf numFmtId="0" fontId="75" fillId="0" borderId="0" xfId="0" applyFont="1" applyAlignment="1">
      <alignment vertical="center" wrapText="1"/>
    </xf>
    <xf numFmtId="0" fontId="73" fillId="0" borderId="0" xfId="0" applyFont="1" applyAlignment="1">
      <alignment horizontal="center" vertical="center" wrapText="1"/>
    </xf>
    <xf numFmtId="0" fontId="0" fillId="0" borderId="0" xfId="0" applyAlignment="1">
      <alignment horizontal="center" vertical="center" wrapText="1"/>
    </xf>
    <xf numFmtId="0" fontId="76" fillId="0" borderId="0" xfId="59" applyFont="1" applyAlignment="1">
      <alignment horizontal="center" vertical="center" wrapText="1"/>
      <protection/>
    </xf>
    <xf numFmtId="0" fontId="0" fillId="0" borderId="0" xfId="59" applyAlignment="1">
      <alignment horizontal="center" vertical="center" wrapText="1"/>
      <protection/>
    </xf>
    <xf numFmtId="0" fontId="9" fillId="0" borderId="0" xfId="0" applyFont="1" applyFill="1" applyAlignment="1">
      <alignment horizontal="center" vertical="center" wrapText="1"/>
    </xf>
    <xf numFmtId="0" fontId="73" fillId="0" borderId="11" xfId="59" applyFont="1" applyBorder="1" applyAlignment="1">
      <alignment horizontal="center" vertical="center" wrapText="1"/>
      <protection/>
    </xf>
    <xf numFmtId="0" fontId="73" fillId="0" borderId="11" xfId="59" applyFont="1" applyBorder="1" applyAlignment="1">
      <alignment horizontal="left" vertical="center" wrapText="1"/>
      <protection/>
    </xf>
    <xf numFmtId="10" fontId="73" fillId="0" borderId="11" xfId="59" applyNumberFormat="1" applyFont="1" applyBorder="1" applyAlignment="1">
      <alignment horizontal="center" vertical="center" wrapText="1"/>
      <protection/>
    </xf>
    <xf numFmtId="9" fontId="73" fillId="0" borderId="11" xfId="59" applyNumberFormat="1" applyFont="1" applyBorder="1" applyAlignment="1">
      <alignment horizontal="center" vertical="center" wrapText="1"/>
      <protection/>
    </xf>
    <xf numFmtId="4" fontId="73" fillId="0" borderId="11" xfId="59" applyNumberFormat="1" applyFont="1" applyBorder="1" applyAlignment="1">
      <alignment horizontal="center" vertical="center" wrapText="1"/>
      <protection/>
    </xf>
    <xf numFmtId="4" fontId="77" fillId="0" borderId="11" xfId="59" applyNumberFormat="1" applyFont="1" applyBorder="1" applyAlignment="1">
      <alignment horizontal="center" vertical="center" wrapText="1"/>
      <protection/>
    </xf>
    <xf numFmtId="49" fontId="7" fillId="0" borderId="0" xfId="0" applyNumberFormat="1" applyFont="1" applyFill="1" applyBorder="1" applyAlignment="1">
      <alignment horizontal="right" vertical="center" wrapText="1"/>
    </xf>
    <xf numFmtId="171" fontId="0" fillId="0" borderId="0" xfId="68" applyFont="1" applyAlignment="1">
      <alignment/>
    </xf>
    <xf numFmtId="171" fontId="78" fillId="0" borderId="0" xfId="0" applyNumberFormat="1" applyFont="1" applyAlignment="1">
      <alignment/>
    </xf>
    <xf numFmtId="49" fontId="6" fillId="0" borderId="11" xfId="0" applyNumberFormat="1" applyFont="1" applyFill="1" applyBorder="1" applyAlignment="1">
      <alignment horizontal="left" vertical="center" wrapText="1"/>
    </xf>
    <xf numFmtId="0" fontId="20" fillId="0" borderId="11" xfId="0" applyFont="1" applyBorder="1" applyAlignment="1">
      <alignment horizontal="center"/>
    </xf>
    <xf numFmtId="0" fontId="23" fillId="0" borderId="13" xfId="0" applyFont="1" applyBorder="1" applyAlignment="1">
      <alignment horizontal="left" vertical="center" wrapText="1"/>
    </xf>
    <xf numFmtId="0" fontId="23" fillId="0" borderId="0" xfId="0" applyFont="1" applyBorder="1" applyAlignment="1">
      <alignment horizontal="left" vertical="center" wrapText="1"/>
    </xf>
    <xf numFmtId="171" fontId="21" fillId="0" borderId="11" xfId="68" applyFont="1" applyBorder="1" applyAlignment="1">
      <alignment horizontal="center" vertical="center" wrapText="1"/>
    </xf>
    <xf numFmtId="0" fontId="21" fillId="34" borderId="13" xfId="0" applyFont="1" applyFill="1" applyBorder="1" applyAlignment="1">
      <alignment horizontal="left" vertical="center" wrapText="1"/>
    </xf>
    <xf numFmtId="0" fontId="24" fillId="0" borderId="11" xfId="0" applyFont="1" applyBorder="1" applyAlignment="1">
      <alignment horizontal="center" vertical="center"/>
    </xf>
    <xf numFmtId="171" fontId="24" fillId="0" borderId="11" xfId="68" applyFont="1" applyFill="1" applyBorder="1" applyAlignment="1">
      <alignment horizontal="right" vertical="center"/>
    </xf>
    <xf numFmtId="0" fontId="24" fillId="0" borderId="0" xfId="0" applyFont="1" applyBorder="1" applyAlignment="1">
      <alignment horizontal="center" vertical="center"/>
    </xf>
    <xf numFmtId="171" fontId="24" fillId="0" borderId="0" xfId="68" applyFont="1" applyFill="1" applyBorder="1" applyAlignment="1">
      <alignment horizontal="right" vertical="center"/>
    </xf>
    <xf numFmtId="0" fontId="25" fillId="0" borderId="11" xfId="0" applyFont="1" applyBorder="1" applyAlignment="1">
      <alignment horizontal="center"/>
    </xf>
    <xf numFmtId="43" fontId="18" fillId="0" borderId="11" xfId="0" applyNumberFormat="1" applyFont="1" applyBorder="1" applyAlignment="1">
      <alignment/>
    </xf>
    <xf numFmtId="0" fontId="18" fillId="0" borderId="11" xfId="0" applyFont="1" applyBorder="1" applyAlignment="1">
      <alignment horizontal="center" vertical="center" wrapText="1"/>
    </xf>
    <xf numFmtId="171" fontId="26" fillId="0" borderId="11" xfId="68" applyFont="1" applyFill="1" applyBorder="1" applyAlignment="1">
      <alignment horizontal="center" vertical="center" wrapText="1"/>
    </xf>
    <xf numFmtId="0" fontId="21" fillId="0" borderId="13"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Border="1" applyAlignment="1">
      <alignment horizontal="center" vertical="center"/>
    </xf>
    <xf numFmtId="0" fontId="18" fillId="0" borderId="13" xfId="0" applyFont="1" applyBorder="1" applyAlignment="1">
      <alignment horizontal="left" vertical="center" wrapText="1"/>
    </xf>
    <xf numFmtId="0" fontId="25" fillId="0" borderId="11" xfId="0" applyFont="1" applyBorder="1" applyAlignment="1">
      <alignment horizontal="center" vertical="center"/>
    </xf>
    <xf numFmtId="171" fontId="18" fillId="0" borderId="11" xfId="68"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1" xfId="0" applyBorder="1" applyAlignment="1">
      <alignment/>
    </xf>
    <xf numFmtId="171" fontId="0" fillId="0" borderId="11" xfId="68" applyFont="1" applyBorder="1" applyAlignment="1">
      <alignment/>
    </xf>
    <xf numFmtId="4" fontId="69" fillId="0" borderId="11" xfId="37" applyNumberFormat="1" applyFont="1" applyFill="1" applyBorder="1" applyAlignment="1" applyProtection="1">
      <alignment horizontal="right" vertical="center" wrapText="1" shrinkToFit="1"/>
      <protection/>
    </xf>
    <xf numFmtId="171" fontId="6" fillId="0" borderId="11" xfId="73" applyFont="1" applyBorder="1" applyAlignment="1">
      <alignment horizontal="right" vertical="center" wrapText="1"/>
    </xf>
    <xf numFmtId="49" fontId="70" fillId="0" borderId="1" xfId="34" applyNumberFormat="1" applyFont="1" applyAlignment="1" applyProtection="1">
      <alignment horizontal="center" vertical="center" shrinkToFit="1"/>
      <protection/>
    </xf>
    <xf numFmtId="49" fontId="10"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9" fillId="0" borderId="1" xfId="34" applyNumberFormat="1" applyFont="1" applyAlignment="1" applyProtection="1">
      <alignment horizontal="center" vertical="center" shrinkToFit="1"/>
      <protection/>
    </xf>
    <xf numFmtId="0" fontId="10"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 fontId="70" fillId="0" borderId="1" xfId="33" applyNumberFormat="1" applyFont="1" applyBorder="1" applyAlignment="1" applyProtection="1">
      <alignment horizontal="center" vertical="center" shrinkToFit="1"/>
      <protection/>
    </xf>
    <xf numFmtId="1" fontId="72" fillId="0" borderId="1" xfId="33" applyNumberFormat="1" applyFont="1" applyBorder="1" applyAlignment="1" applyProtection="1">
      <alignment horizontal="center" vertical="center" shrinkToFit="1"/>
      <protection/>
    </xf>
    <xf numFmtId="49" fontId="72" fillId="0" borderId="1" xfId="34" applyNumberFormat="1" applyFont="1" applyAlignment="1" applyProtection="1">
      <alignment horizontal="center" vertical="center" shrinkToFit="1"/>
      <protection/>
    </xf>
    <xf numFmtId="1" fontId="69" fillId="0" borderId="1" xfId="33" applyNumberFormat="1" applyFont="1" applyBorder="1" applyAlignment="1" applyProtection="1">
      <alignment horizontal="center" vertical="center" shrinkToFit="1"/>
      <protection/>
    </xf>
    <xf numFmtId="49" fontId="72" fillId="0" borderId="11" xfId="34" applyNumberFormat="1" applyFont="1" applyBorder="1" applyAlignment="1" applyProtection="1">
      <alignment horizontal="center" vertical="center" shrinkToFit="1"/>
      <protection/>
    </xf>
    <xf numFmtId="49" fontId="69" fillId="0" borderId="11" xfId="34" applyNumberFormat="1" applyFont="1" applyBorder="1" applyAlignment="1" applyProtection="1">
      <alignment horizontal="center" vertical="center" shrinkToFit="1"/>
      <protection/>
    </xf>
    <xf numFmtId="49" fontId="6" fillId="0" borderId="11" xfId="0" applyNumberFormat="1" applyFont="1" applyBorder="1" applyAlignment="1">
      <alignment horizontal="center" vertical="center" wrapText="1"/>
    </xf>
    <xf numFmtId="49" fontId="18"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72" fillId="0" borderId="11" xfId="34" applyNumberFormat="1" applyFont="1" applyBorder="1" applyAlignment="1" applyProtection="1">
      <alignment horizontal="center" vertical="center" wrapText="1" shrinkToFit="1"/>
      <protection/>
    </xf>
    <xf numFmtId="1" fontId="72" fillId="0" borderId="11" xfId="33" applyNumberFormat="1" applyFont="1" applyBorder="1" applyAlignment="1" applyProtection="1">
      <alignment horizontal="center" vertical="center" wrapText="1" shrinkToFit="1"/>
      <protection/>
    </xf>
    <xf numFmtId="49" fontId="69" fillId="0" borderId="11" xfId="34" applyNumberFormat="1" applyFont="1" applyBorder="1" applyAlignment="1" applyProtection="1">
      <alignment horizontal="center" vertical="center" wrapText="1" shrinkToFit="1"/>
      <protection/>
    </xf>
    <xf numFmtId="1" fontId="69" fillId="0" borderId="11" xfId="33" applyNumberFormat="1" applyFont="1" applyBorder="1" applyAlignment="1" applyProtection="1">
      <alignment horizontal="center" vertical="center" wrapText="1" shrinkToFit="1"/>
      <protection/>
    </xf>
    <xf numFmtId="1" fontId="69" fillId="0" borderId="11" xfId="33" applyNumberFormat="1" applyFont="1" applyFill="1" applyBorder="1" applyAlignment="1" applyProtection="1">
      <alignment horizontal="center" vertical="center" wrapText="1" shrinkToFit="1"/>
      <protection/>
    </xf>
    <xf numFmtId="49" fontId="69" fillId="0" borderId="11" xfId="34" applyNumberFormat="1" applyFont="1" applyFill="1" applyBorder="1" applyAlignment="1" applyProtection="1">
      <alignment horizontal="center" vertical="center" wrapText="1" shrinkToFit="1"/>
      <protection/>
    </xf>
    <xf numFmtId="1" fontId="72" fillId="0" borderId="11" xfId="33" applyNumberFormat="1" applyFont="1" applyBorder="1" applyAlignment="1" applyProtection="1">
      <alignment horizontal="center" vertical="center" shrinkToFit="1"/>
      <protection/>
    </xf>
    <xf numFmtId="1" fontId="69" fillId="0" borderId="11" xfId="33" applyNumberFormat="1" applyFont="1" applyBorder="1" applyAlignment="1" applyProtection="1">
      <alignment horizontal="center" vertical="center" shrinkToFit="1"/>
      <protection/>
    </xf>
    <xf numFmtId="49" fontId="6" fillId="35" borderId="11" xfId="0" applyNumberFormat="1" applyFont="1" applyFill="1" applyBorder="1" applyAlignment="1">
      <alignment horizontal="center" vertical="center" wrapText="1"/>
    </xf>
    <xf numFmtId="0" fontId="6" fillId="35" borderId="11" xfId="0" applyFont="1" applyFill="1" applyBorder="1" applyAlignment="1">
      <alignment horizontal="center" vertical="center" wrapText="1"/>
    </xf>
    <xf numFmtId="49"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49" fontId="18" fillId="0" borderId="11" xfId="0" applyNumberFormat="1" applyFont="1" applyBorder="1" applyAlignment="1">
      <alignment horizontal="center" vertical="center" wrapText="1"/>
    </xf>
    <xf numFmtId="49" fontId="19" fillId="0" borderId="11" xfId="0" applyNumberFormat="1" applyFont="1" applyFill="1" applyBorder="1" applyAlignment="1">
      <alignment horizontal="center" vertical="center" wrapText="1"/>
    </xf>
    <xf numFmtId="43" fontId="71" fillId="0" borderId="11" xfId="0" applyNumberFormat="1" applyFont="1" applyFill="1" applyBorder="1" applyAlignment="1">
      <alignment horizontal="right" vertical="center" wrapText="1"/>
    </xf>
    <xf numFmtId="171" fontId="71" fillId="0" borderId="11" xfId="73" applyFont="1" applyFill="1" applyBorder="1" applyAlignment="1">
      <alignment horizontal="right" vertical="center" wrapText="1"/>
    </xf>
    <xf numFmtId="0" fontId="3" fillId="34" borderId="11" xfId="0" applyFont="1" applyFill="1" applyBorder="1" applyAlignment="1">
      <alignment horizontal="right" vertical="center" wrapText="1"/>
    </xf>
    <xf numFmtId="0" fontId="9" fillId="0" borderId="0" xfId="0" applyFont="1" applyAlignment="1">
      <alignment horizontal="right"/>
    </xf>
    <xf numFmtId="0" fontId="11" fillId="0" borderId="0" xfId="0" applyFont="1" applyFill="1" applyAlignment="1">
      <alignment horizontal="center" wrapText="1"/>
    </xf>
    <xf numFmtId="0" fontId="7" fillId="34" borderId="13"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9" fillId="0" borderId="15" xfId="0" applyFont="1" applyFill="1" applyBorder="1" applyAlignment="1">
      <alignment horizontal="right"/>
    </xf>
    <xf numFmtId="0" fontId="9" fillId="0" borderId="0" xfId="0" applyFont="1" applyAlignment="1">
      <alignment horizontal="right"/>
    </xf>
    <xf numFmtId="0" fontId="10" fillId="0" borderId="0" xfId="0" applyFont="1" applyBorder="1" applyAlignment="1">
      <alignment horizontal="center" wrapText="1"/>
    </xf>
    <xf numFmtId="0" fontId="10" fillId="0" borderId="0" xfId="0" applyFont="1" applyAlignment="1">
      <alignment horizontal="center" vertical="top" wrapText="1"/>
    </xf>
    <xf numFmtId="0" fontId="9" fillId="0" borderId="15" xfId="0" applyFont="1" applyBorder="1" applyAlignment="1">
      <alignment horizontal="right" vertical="top" wrapText="1"/>
    </xf>
    <xf numFmtId="0" fontId="14" fillId="0" borderId="0" xfId="0" applyFont="1" applyAlignment="1">
      <alignment horizontal="center"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1" fillId="34" borderId="13"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18" fillId="0" borderId="13" xfId="0" applyFont="1" applyBorder="1" applyAlignment="1">
      <alignment horizontal="left"/>
    </xf>
    <xf numFmtId="0" fontId="18" fillId="0" borderId="17" xfId="0" applyFont="1" applyBorder="1" applyAlignment="1">
      <alignment horizontal="left"/>
    </xf>
    <xf numFmtId="0" fontId="21" fillId="0" borderId="13" xfId="0" applyFont="1" applyBorder="1" applyAlignment="1">
      <alignment horizontal="left" vertical="center" wrapText="1"/>
    </xf>
    <xf numFmtId="0" fontId="21" fillId="0" borderId="17" xfId="0" applyFont="1" applyBorder="1" applyAlignment="1">
      <alignment horizontal="left" vertical="center" wrapText="1"/>
    </xf>
    <xf numFmtId="0" fontId="25" fillId="0" borderId="0" xfId="0" applyFont="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1" fillId="34" borderId="13"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5" fillId="0" borderId="13" xfId="0" applyFont="1" applyBorder="1" applyAlignment="1">
      <alignment horizontal="left" vertical="center" wrapText="1"/>
    </xf>
    <xf numFmtId="0" fontId="15" fillId="0" borderId="17" xfId="0" applyFont="1" applyBorder="1" applyAlignment="1">
      <alignment horizontal="left" vertical="center" wrapText="1"/>
    </xf>
    <xf numFmtId="0" fontId="9" fillId="0" borderId="13" xfId="0" applyFont="1" applyBorder="1" applyAlignment="1">
      <alignment horizontal="left" vertical="top" wrapText="1"/>
    </xf>
    <xf numFmtId="0" fontId="9" fillId="0" borderId="17" xfId="0" applyFont="1" applyBorder="1" applyAlignment="1">
      <alignment horizontal="left" vertical="top" wrapText="1"/>
    </xf>
    <xf numFmtId="0" fontId="9" fillId="0" borderId="13"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11" fillId="0" borderId="13" xfId="0" applyFont="1" applyBorder="1" applyAlignment="1">
      <alignment horizontal="left" vertical="top" wrapText="1"/>
    </xf>
    <xf numFmtId="0" fontId="11" fillId="0" borderId="17" xfId="0" applyFont="1" applyBorder="1" applyAlignment="1">
      <alignment horizontal="left" vertical="top" wrapText="1"/>
    </xf>
    <xf numFmtId="0" fontId="9" fillId="0" borderId="11" xfId="0" applyFont="1" applyBorder="1" applyAlignment="1">
      <alignment horizontal="center" vertical="center"/>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76" fillId="0" borderId="0" xfId="59" applyFont="1" applyAlignment="1">
      <alignment horizontal="center" vertical="center" wrapText="1"/>
      <protection/>
    </xf>
    <xf numFmtId="0" fontId="77" fillId="0" borderId="11" xfId="59" applyFont="1" applyBorder="1" applyAlignment="1">
      <alignment horizontal="center"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1" xfId="34"/>
    <cellStyle name="xl32" xfId="35"/>
    <cellStyle name="xl40" xfId="36"/>
    <cellStyle name="xl41" xfId="37"/>
    <cellStyle name="xl60"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Followed Hyperlink" xfId="60"/>
    <cellStyle name="Плохой" xfId="61"/>
    <cellStyle name="Пояснение" xfId="62"/>
    <cellStyle name="Примечание" xfId="63"/>
    <cellStyle name="Percent" xfId="64"/>
    <cellStyle name="Процентный 2" xfId="65"/>
    <cellStyle name="Связанная ячейка" xfId="66"/>
    <cellStyle name="Текст предупреждения" xfId="67"/>
    <cellStyle name="Comma" xfId="68"/>
    <cellStyle name="Comma [0]" xfId="69"/>
    <cellStyle name="Финансовый 2" xfId="70"/>
    <cellStyle name="Финансовый 2 2" xfId="71"/>
    <cellStyle name="Финансовый 4" xfId="72"/>
    <cellStyle name="Финансовый 4 2" xfId="73"/>
    <cellStyle name="Финансовый 4 3"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9"/>
  <sheetViews>
    <sheetView view="pageLayout" zoomScale="90" zoomScaleSheetLayoutView="100" zoomScalePageLayoutView="90" workbookViewId="0" topLeftCell="A28">
      <selection activeCell="G32" sqref="G32"/>
    </sheetView>
  </sheetViews>
  <sheetFormatPr defaultColWidth="9.140625" defaultRowHeight="15"/>
  <cols>
    <col min="1" max="1" width="2.140625" style="0" bestFit="1" customWidth="1"/>
    <col min="2" max="2" width="3.140625" style="0" bestFit="1" customWidth="1"/>
    <col min="3" max="3" width="6.7109375" style="0" bestFit="1" customWidth="1"/>
    <col min="4" max="4" width="3.140625" style="0" bestFit="1" customWidth="1"/>
    <col min="5" max="5" width="5.140625" style="0" bestFit="1" customWidth="1"/>
    <col min="6" max="6" width="4.140625" style="0" bestFit="1" customWidth="1"/>
    <col min="7" max="7" width="53.7109375" style="0" customWidth="1"/>
    <col min="8" max="8" width="16.8515625" style="0" customWidth="1"/>
    <col min="10" max="10" width="14.7109375" style="0" bestFit="1" customWidth="1"/>
  </cols>
  <sheetData>
    <row r="1" spans="1:8" ht="14.25">
      <c r="A1" s="247" t="s">
        <v>81</v>
      </c>
      <c r="B1" s="247"/>
      <c r="C1" s="247"/>
      <c r="D1" s="247"/>
      <c r="E1" s="247"/>
      <c r="F1" s="247"/>
      <c r="G1" s="247"/>
      <c r="H1" s="247"/>
    </row>
    <row r="2" spans="1:8" ht="14.25">
      <c r="A2" s="247" t="s">
        <v>76</v>
      </c>
      <c r="B2" s="247"/>
      <c r="C2" s="247"/>
      <c r="D2" s="247"/>
      <c r="E2" s="247"/>
      <c r="F2" s="247"/>
      <c r="G2" s="247"/>
      <c r="H2" s="247"/>
    </row>
    <row r="3" spans="1:8" ht="14.25">
      <c r="A3" s="247" t="s">
        <v>75</v>
      </c>
      <c r="B3" s="247"/>
      <c r="C3" s="247"/>
      <c r="D3" s="247"/>
      <c r="E3" s="247"/>
      <c r="F3" s="247"/>
      <c r="G3" s="247"/>
      <c r="H3" s="247"/>
    </row>
    <row r="4" spans="1:8" ht="14.25">
      <c r="A4" s="247" t="s">
        <v>393</v>
      </c>
      <c r="B4" s="247"/>
      <c r="C4" s="247"/>
      <c r="D4" s="247"/>
      <c r="E4" s="247"/>
      <c r="F4" s="247"/>
      <c r="G4" s="247"/>
      <c r="H4" s="247"/>
    </row>
    <row r="6" spans="1:8" s="25" customFormat="1" ht="15" customHeight="1">
      <c r="A6" s="248" t="s">
        <v>326</v>
      </c>
      <c r="B6" s="248"/>
      <c r="C6" s="248"/>
      <c r="D6" s="248"/>
      <c r="E6" s="248"/>
      <c r="F6" s="248"/>
      <c r="G6" s="248"/>
      <c r="H6" s="248"/>
    </row>
    <row r="7" spans="1:8" ht="14.25">
      <c r="A7" s="24"/>
      <c r="B7" s="24"/>
      <c r="C7" s="24"/>
      <c r="D7" s="24"/>
      <c r="E7" s="24"/>
      <c r="F7" s="24"/>
      <c r="G7" s="23"/>
      <c r="H7" s="22" t="s">
        <v>74</v>
      </c>
    </row>
    <row r="8" spans="1:8" ht="14.25">
      <c r="A8" s="249" t="s">
        <v>73</v>
      </c>
      <c r="B8" s="250"/>
      <c r="C8" s="250"/>
      <c r="D8" s="250"/>
      <c r="E8" s="250"/>
      <c r="F8" s="251"/>
      <c r="G8" s="77" t="s">
        <v>72</v>
      </c>
      <c r="H8" s="78" t="s">
        <v>276</v>
      </c>
    </row>
    <row r="9" spans="1:8" s="29" customFormat="1" ht="9.75">
      <c r="A9" s="26">
        <v>1</v>
      </c>
      <c r="B9" s="26">
        <v>2</v>
      </c>
      <c r="C9" s="26">
        <v>3</v>
      </c>
      <c r="D9" s="26">
        <v>4</v>
      </c>
      <c r="E9" s="26">
        <v>5</v>
      </c>
      <c r="F9" s="26">
        <v>6</v>
      </c>
      <c r="G9" s="27">
        <v>7</v>
      </c>
      <c r="H9" s="28">
        <v>8</v>
      </c>
    </row>
    <row r="10" spans="1:8" ht="14.25">
      <c r="A10" s="5" t="s">
        <v>14</v>
      </c>
      <c r="B10" s="5" t="s">
        <v>4</v>
      </c>
      <c r="C10" s="5" t="s">
        <v>10</v>
      </c>
      <c r="D10" s="5" t="s">
        <v>4</v>
      </c>
      <c r="E10" s="5" t="s">
        <v>0</v>
      </c>
      <c r="F10" s="5" t="s">
        <v>9</v>
      </c>
      <c r="G10" s="4" t="s">
        <v>71</v>
      </c>
      <c r="H10" s="86">
        <f>H11+H15+H18+H22+H30+H38+H46+H48</f>
        <v>68281937.03</v>
      </c>
    </row>
    <row r="11" spans="1:8" ht="14.25">
      <c r="A11" s="5" t="s">
        <v>14</v>
      </c>
      <c r="B11" s="5" t="s">
        <v>58</v>
      </c>
      <c r="C11" s="5" t="s">
        <v>10</v>
      </c>
      <c r="D11" s="5" t="s">
        <v>4</v>
      </c>
      <c r="E11" s="5" t="s">
        <v>0</v>
      </c>
      <c r="F11" s="5" t="s">
        <v>9</v>
      </c>
      <c r="G11" s="4" t="s">
        <v>70</v>
      </c>
      <c r="H11" s="86">
        <f>H12</f>
        <v>14909937.03</v>
      </c>
    </row>
    <row r="12" spans="1:8" ht="14.25">
      <c r="A12" s="5" t="s">
        <v>14</v>
      </c>
      <c r="B12" s="5" t="s">
        <v>58</v>
      </c>
      <c r="C12" s="5" t="s">
        <v>27</v>
      </c>
      <c r="D12" s="5" t="s">
        <v>58</v>
      </c>
      <c r="E12" s="5" t="s">
        <v>0</v>
      </c>
      <c r="F12" s="5" t="s">
        <v>47</v>
      </c>
      <c r="G12" s="9" t="s">
        <v>69</v>
      </c>
      <c r="H12" s="87">
        <f>H13+H14</f>
        <v>14909937.03</v>
      </c>
    </row>
    <row r="13" spans="1:8" ht="63.75" customHeight="1">
      <c r="A13" s="2" t="s">
        <v>14</v>
      </c>
      <c r="B13" s="2" t="s">
        <v>58</v>
      </c>
      <c r="C13" s="2" t="s">
        <v>68</v>
      </c>
      <c r="D13" s="2" t="s">
        <v>58</v>
      </c>
      <c r="E13" s="2" t="s">
        <v>160</v>
      </c>
      <c r="F13" s="2" t="s">
        <v>47</v>
      </c>
      <c r="G13" s="1" t="s">
        <v>67</v>
      </c>
      <c r="H13" s="88">
        <v>14500000</v>
      </c>
    </row>
    <row r="14" spans="1:8" ht="39">
      <c r="A14" s="2" t="s">
        <v>14</v>
      </c>
      <c r="B14" s="2" t="s">
        <v>58</v>
      </c>
      <c r="C14" s="2" t="s">
        <v>271</v>
      </c>
      <c r="D14" s="2" t="s">
        <v>58</v>
      </c>
      <c r="E14" s="2" t="s">
        <v>160</v>
      </c>
      <c r="F14" s="2" t="s">
        <v>47</v>
      </c>
      <c r="G14" s="80" t="s">
        <v>272</v>
      </c>
      <c r="H14" s="88">
        <v>409937.03</v>
      </c>
    </row>
    <row r="15" spans="1:8" ht="39">
      <c r="A15" s="5" t="s">
        <v>14</v>
      </c>
      <c r="B15" s="5" t="s">
        <v>77</v>
      </c>
      <c r="C15" s="5" t="s">
        <v>10</v>
      </c>
      <c r="D15" s="5" t="s">
        <v>4</v>
      </c>
      <c r="E15" s="5" t="s">
        <v>0</v>
      </c>
      <c r="F15" s="5" t="s">
        <v>9</v>
      </c>
      <c r="G15" s="4" t="s">
        <v>78</v>
      </c>
      <c r="H15" s="87">
        <f>H16+H17</f>
        <v>1322000</v>
      </c>
    </row>
    <row r="16" spans="1:8" ht="26.25">
      <c r="A16" s="2" t="s">
        <v>14</v>
      </c>
      <c r="B16" s="2" t="s">
        <v>77</v>
      </c>
      <c r="C16" s="2" t="s">
        <v>274</v>
      </c>
      <c r="D16" s="2" t="s">
        <v>58</v>
      </c>
      <c r="E16" s="2" t="s">
        <v>0</v>
      </c>
      <c r="F16" s="2" t="s">
        <v>47</v>
      </c>
      <c r="G16" s="1" t="s">
        <v>79</v>
      </c>
      <c r="H16" s="88">
        <v>690000</v>
      </c>
    </row>
    <row r="17" spans="1:8" ht="39">
      <c r="A17" s="2" t="s">
        <v>14</v>
      </c>
      <c r="B17" s="2" t="s">
        <v>77</v>
      </c>
      <c r="C17" s="2" t="s">
        <v>275</v>
      </c>
      <c r="D17" s="2" t="s">
        <v>58</v>
      </c>
      <c r="E17" s="2" t="s">
        <v>0</v>
      </c>
      <c r="F17" s="2" t="s">
        <v>47</v>
      </c>
      <c r="G17" s="1" t="s">
        <v>80</v>
      </c>
      <c r="H17" s="88">
        <v>632000</v>
      </c>
    </row>
    <row r="18" spans="1:8" ht="14.25">
      <c r="A18" s="5" t="s">
        <v>14</v>
      </c>
      <c r="B18" s="5" t="s">
        <v>59</v>
      </c>
      <c r="C18" s="5" t="s">
        <v>10</v>
      </c>
      <c r="D18" s="5" t="s">
        <v>4</v>
      </c>
      <c r="E18" s="5" t="s">
        <v>0</v>
      </c>
      <c r="F18" s="5" t="s">
        <v>9</v>
      </c>
      <c r="G18" s="4" t="s">
        <v>65</v>
      </c>
      <c r="H18" s="86">
        <f>H19</f>
        <v>22600000</v>
      </c>
    </row>
    <row r="19" spans="1:8" ht="26.25">
      <c r="A19" s="5" t="s">
        <v>14</v>
      </c>
      <c r="B19" s="5" t="s">
        <v>59</v>
      </c>
      <c r="C19" s="5" t="s">
        <v>7</v>
      </c>
      <c r="D19" s="5" t="s">
        <v>4</v>
      </c>
      <c r="E19" s="5" t="s">
        <v>0</v>
      </c>
      <c r="F19" s="5" t="s">
        <v>47</v>
      </c>
      <c r="G19" s="4" t="s">
        <v>64</v>
      </c>
      <c r="H19" s="86">
        <f>H20+H21</f>
        <v>22600000</v>
      </c>
    </row>
    <row r="20" spans="1:8" ht="26.25">
      <c r="A20" s="2" t="s">
        <v>14</v>
      </c>
      <c r="B20" s="2" t="s">
        <v>59</v>
      </c>
      <c r="C20" s="2" t="s">
        <v>63</v>
      </c>
      <c r="D20" s="2" t="s">
        <v>58</v>
      </c>
      <c r="E20" s="2" t="s">
        <v>160</v>
      </c>
      <c r="F20" s="2" t="s">
        <v>47</v>
      </c>
      <c r="G20" s="1" t="s">
        <v>62</v>
      </c>
      <c r="H20" s="88">
        <v>20000000</v>
      </c>
    </row>
    <row r="21" spans="1:8" ht="39" customHeight="1">
      <c r="A21" s="2" t="s">
        <v>14</v>
      </c>
      <c r="B21" s="2" t="s">
        <v>59</v>
      </c>
      <c r="C21" s="2" t="s">
        <v>61</v>
      </c>
      <c r="D21" s="2" t="s">
        <v>58</v>
      </c>
      <c r="E21" s="2" t="s">
        <v>160</v>
      </c>
      <c r="F21" s="2" t="s">
        <v>47</v>
      </c>
      <c r="G21" s="1" t="s">
        <v>60</v>
      </c>
      <c r="H21" s="88">
        <v>2600000</v>
      </c>
    </row>
    <row r="22" spans="1:8" ht="14.25">
      <c r="A22" s="5" t="s">
        <v>14</v>
      </c>
      <c r="B22" s="5" t="s">
        <v>48</v>
      </c>
      <c r="C22" s="6" t="s">
        <v>10</v>
      </c>
      <c r="D22" s="5" t="s">
        <v>4</v>
      </c>
      <c r="E22" s="5" t="s">
        <v>0</v>
      </c>
      <c r="F22" s="5" t="s">
        <v>9</v>
      </c>
      <c r="G22" s="9" t="s">
        <v>57</v>
      </c>
      <c r="H22" s="86">
        <f>H23+H25</f>
        <v>24855000</v>
      </c>
    </row>
    <row r="23" spans="1:8" ht="14.25">
      <c r="A23" s="5" t="s">
        <v>14</v>
      </c>
      <c r="B23" s="5" t="s">
        <v>48</v>
      </c>
      <c r="C23" s="6" t="s">
        <v>7</v>
      </c>
      <c r="D23" s="5" t="s">
        <v>4</v>
      </c>
      <c r="E23" s="5" t="s">
        <v>0</v>
      </c>
      <c r="F23" s="5" t="s">
        <v>47</v>
      </c>
      <c r="G23" s="9" t="s">
        <v>56</v>
      </c>
      <c r="H23" s="86">
        <f>H24</f>
        <v>4500000</v>
      </c>
    </row>
    <row r="24" spans="1:8" ht="42.75" customHeight="1">
      <c r="A24" s="2" t="s">
        <v>14</v>
      </c>
      <c r="B24" s="2" t="s">
        <v>48</v>
      </c>
      <c r="C24" s="3" t="s">
        <v>55</v>
      </c>
      <c r="D24" s="2" t="s">
        <v>29</v>
      </c>
      <c r="E24" s="2" t="s">
        <v>160</v>
      </c>
      <c r="F24" s="2" t="s">
        <v>47</v>
      </c>
      <c r="G24" s="11" t="s">
        <v>54</v>
      </c>
      <c r="H24" s="88">
        <v>4500000</v>
      </c>
    </row>
    <row r="25" spans="1:8" ht="14.25">
      <c r="A25" s="5" t="s">
        <v>14</v>
      </c>
      <c r="B25" s="5" t="s">
        <v>48</v>
      </c>
      <c r="C25" s="6" t="s">
        <v>22</v>
      </c>
      <c r="D25" s="5" t="s">
        <v>4</v>
      </c>
      <c r="E25" s="5" t="s">
        <v>0</v>
      </c>
      <c r="F25" s="5" t="s">
        <v>47</v>
      </c>
      <c r="G25" s="9" t="s">
        <v>53</v>
      </c>
      <c r="H25" s="104">
        <f>H26+H28</f>
        <v>20355000</v>
      </c>
    </row>
    <row r="26" spans="1:8" ht="29.25" customHeight="1">
      <c r="A26" s="7" t="s">
        <v>14</v>
      </c>
      <c r="B26" s="7" t="s">
        <v>48</v>
      </c>
      <c r="C26" s="8" t="s">
        <v>52</v>
      </c>
      <c r="D26" s="7" t="s">
        <v>4</v>
      </c>
      <c r="E26" s="7" t="s">
        <v>160</v>
      </c>
      <c r="F26" s="7" t="s">
        <v>47</v>
      </c>
      <c r="G26" s="14" t="s">
        <v>51</v>
      </c>
      <c r="H26" s="91">
        <f>H27</f>
        <v>13500000</v>
      </c>
    </row>
    <row r="27" spans="1:8" ht="26.25">
      <c r="A27" s="2" t="s">
        <v>14</v>
      </c>
      <c r="B27" s="2" t="s">
        <v>48</v>
      </c>
      <c r="C27" s="3" t="s">
        <v>83</v>
      </c>
      <c r="D27" s="2" t="s">
        <v>29</v>
      </c>
      <c r="E27" s="2" t="s">
        <v>160</v>
      </c>
      <c r="F27" s="2" t="s">
        <v>47</v>
      </c>
      <c r="G27" s="11" t="s">
        <v>82</v>
      </c>
      <c r="H27" s="105">
        <v>13500000</v>
      </c>
    </row>
    <row r="28" spans="1:8" ht="39">
      <c r="A28" s="7" t="s">
        <v>14</v>
      </c>
      <c r="B28" s="7" t="s">
        <v>48</v>
      </c>
      <c r="C28" s="8" t="s">
        <v>21</v>
      </c>
      <c r="D28" s="7" t="s">
        <v>4</v>
      </c>
      <c r="E28" s="7" t="s">
        <v>160</v>
      </c>
      <c r="F28" s="7" t="s">
        <v>47</v>
      </c>
      <c r="G28" s="14" t="s">
        <v>49</v>
      </c>
      <c r="H28" s="106">
        <f>H29</f>
        <v>6855000</v>
      </c>
    </row>
    <row r="29" spans="1:8" ht="26.25">
      <c r="A29" s="2" t="s">
        <v>14</v>
      </c>
      <c r="B29" s="2" t="s">
        <v>48</v>
      </c>
      <c r="C29" s="3" t="s">
        <v>84</v>
      </c>
      <c r="D29" s="2" t="s">
        <v>29</v>
      </c>
      <c r="E29" s="2" t="s">
        <v>160</v>
      </c>
      <c r="F29" s="2" t="s">
        <v>47</v>
      </c>
      <c r="G29" s="11" t="s">
        <v>85</v>
      </c>
      <c r="H29" s="105">
        <v>6855000</v>
      </c>
    </row>
    <row r="30" spans="1:8" ht="44.25" customHeight="1">
      <c r="A30" s="5" t="s">
        <v>14</v>
      </c>
      <c r="B30" s="5" t="s">
        <v>33</v>
      </c>
      <c r="C30" s="6" t="s">
        <v>10</v>
      </c>
      <c r="D30" s="5" t="s">
        <v>4</v>
      </c>
      <c r="E30" s="5" t="s">
        <v>0</v>
      </c>
      <c r="F30" s="5" t="s">
        <v>9</v>
      </c>
      <c r="G30" s="9" t="s">
        <v>46</v>
      </c>
      <c r="H30" s="86">
        <f>H31</f>
        <v>2120000</v>
      </c>
    </row>
    <row r="31" spans="1:8" ht="78.75">
      <c r="A31" s="5" t="s">
        <v>14</v>
      </c>
      <c r="B31" s="5" t="s">
        <v>33</v>
      </c>
      <c r="C31" s="6" t="s">
        <v>45</v>
      </c>
      <c r="D31" s="5" t="s">
        <v>4</v>
      </c>
      <c r="E31" s="5" t="s">
        <v>0</v>
      </c>
      <c r="F31" s="5" t="s">
        <v>31</v>
      </c>
      <c r="G31" s="81" t="s">
        <v>44</v>
      </c>
      <c r="H31" s="87">
        <f>H32+H34+H36</f>
        <v>2120000</v>
      </c>
    </row>
    <row r="32" spans="1:10" ht="60" customHeight="1">
      <c r="A32" s="7" t="s">
        <v>14</v>
      </c>
      <c r="B32" s="7" t="s">
        <v>33</v>
      </c>
      <c r="C32" s="8" t="s">
        <v>43</v>
      </c>
      <c r="D32" s="7" t="s">
        <v>4</v>
      </c>
      <c r="E32" s="7" t="s">
        <v>0</v>
      </c>
      <c r="F32" s="7" t="s">
        <v>31</v>
      </c>
      <c r="G32" s="21" t="s">
        <v>42</v>
      </c>
      <c r="H32" s="89">
        <f>H33</f>
        <v>450000</v>
      </c>
      <c r="J32" s="36"/>
    </row>
    <row r="33" spans="1:8" ht="66.75" customHeight="1">
      <c r="A33" s="2" t="s">
        <v>14</v>
      </c>
      <c r="B33" s="2" t="s">
        <v>33</v>
      </c>
      <c r="C33" s="3" t="s">
        <v>41</v>
      </c>
      <c r="D33" s="2" t="s">
        <v>29</v>
      </c>
      <c r="E33" s="2" t="s">
        <v>0</v>
      </c>
      <c r="F33" s="2" t="s">
        <v>31</v>
      </c>
      <c r="G33" s="82" t="s">
        <v>40</v>
      </c>
      <c r="H33" s="88">
        <v>450000</v>
      </c>
    </row>
    <row r="34" spans="1:8" ht="70.5" customHeight="1">
      <c r="A34" s="18" t="s">
        <v>14</v>
      </c>
      <c r="B34" s="18" t="s">
        <v>33</v>
      </c>
      <c r="C34" s="19" t="s">
        <v>39</v>
      </c>
      <c r="D34" s="18" t="s">
        <v>4</v>
      </c>
      <c r="E34" s="18" t="s">
        <v>0</v>
      </c>
      <c r="F34" s="18" t="s">
        <v>31</v>
      </c>
      <c r="G34" s="83" t="s">
        <v>38</v>
      </c>
      <c r="H34" s="89">
        <f>H35</f>
        <v>1500000</v>
      </c>
    </row>
    <row r="35" spans="1:8" ht="66.75" customHeight="1">
      <c r="A35" s="16" t="s">
        <v>14</v>
      </c>
      <c r="B35" s="16" t="s">
        <v>33</v>
      </c>
      <c r="C35" s="17" t="s">
        <v>37</v>
      </c>
      <c r="D35" s="16" t="s">
        <v>29</v>
      </c>
      <c r="E35" s="16" t="s">
        <v>0</v>
      </c>
      <c r="F35" s="16" t="s">
        <v>31</v>
      </c>
      <c r="G35" s="20" t="s">
        <v>36</v>
      </c>
      <c r="H35" s="90">
        <v>1500000</v>
      </c>
    </row>
    <row r="36" spans="1:8" ht="66">
      <c r="A36" s="7" t="s">
        <v>14</v>
      </c>
      <c r="B36" s="7" t="s">
        <v>33</v>
      </c>
      <c r="C36" s="8" t="s">
        <v>35</v>
      </c>
      <c r="D36" s="7" t="s">
        <v>4</v>
      </c>
      <c r="E36" s="7" t="s">
        <v>0</v>
      </c>
      <c r="F36" s="7" t="s">
        <v>31</v>
      </c>
      <c r="G36" s="84" t="s">
        <v>34</v>
      </c>
      <c r="H36" s="89">
        <f>H37</f>
        <v>170000</v>
      </c>
    </row>
    <row r="37" spans="1:8" ht="52.5">
      <c r="A37" s="2" t="s">
        <v>14</v>
      </c>
      <c r="B37" s="2" t="s">
        <v>33</v>
      </c>
      <c r="C37" s="3" t="s">
        <v>32</v>
      </c>
      <c r="D37" s="2" t="s">
        <v>29</v>
      </c>
      <c r="E37" s="2" t="s">
        <v>0</v>
      </c>
      <c r="F37" s="2" t="s">
        <v>31</v>
      </c>
      <c r="G37" s="11" t="s">
        <v>30</v>
      </c>
      <c r="H37" s="88">
        <v>170000</v>
      </c>
    </row>
    <row r="38" spans="1:8" ht="26.25">
      <c r="A38" s="5" t="s">
        <v>14</v>
      </c>
      <c r="B38" s="5" t="s">
        <v>19</v>
      </c>
      <c r="C38" s="6" t="s">
        <v>10</v>
      </c>
      <c r="D38" s="5" t="s">
        <v>4</v>
      </c>
      <c r="E38" s="5" t="s">
        <v>0</v>
      </c>
      <c r="F38" s="5" t="s">
        <v>9</v>
      </c>
      <c r="G38" s="9" t="s">
        <v>28</v>
      </c>
      <c r="H38" s="124">
        <f>H39+H41</f>
        <v>2200000</v>
      </c>
    </row>
    <row r="39" spans="1:8" ht="69.75" customHeight="1">
      <c r="A39" s="7" t="s">
        <v>14</v>
      </c>
      <c r="B39" s="7" t="s">
        <v>19</v>
      </c>
      <c r="C39" s="8" t="s">
        <v>27</v>
      </c>
      <c r="D39" s="7" t="s">
        <v>4</v>
      </c>
      <c r="E39" s="7" t="s">
        <v>0</v>
      </c>
      <c r="F39" s="7" t="s">
        <v>24</v>
      </c>
      <c r="G39" s="14" t="s">
        <v>26</v>
      </c>
      <c r="H39" s="125">
        <f>H40</f>
        <v>1500000</v>
      </c>
    </row>
    <row r="40" spans="1:8" ht="81" customHeight="1">
      <c r="A40" s="16" t="s">
        <v>14</v>
      </c>
      <c r="B40" s="16" t="s">
        <v>19</v>
      </c>
      <c r="C40" s="17" t="s">
        <v>25</v>
      </c>
      <c r="D40" s="16" t="s">
        <v>29</v>
      </c>
      <c r="E40" s="16" t="s">
        <v>0</v>
      </c>
      <c r="F40" s="16" t="s">
        <v>24</v>
      </c>
      <c r="G40" s="85" t="s">
        <v>23</v>
      </c>
      <c r="H40" s="126">
        <v>1500000</v>
      </c>
    </row>
    <row r="41" spans="1:8" ht="29.25" customHeight="1">
      <c r="A41" s="7" t="s">
        <v>14</v>
      </c>
      <c r="B41" s="7" t="s">
        <v>19</v>
      </c>
      <c r="C41" s="8" t="s">
        <v>22</v>
      </c>
      <c r="D41" s="7" t="s">
        <v>4</v>
      </c>
      <c r="E41" s="7" t="s">
        <v>0</v>
      </c>
      <c r="F41" s="7" t="s">
        <v>17</v>
      </c>
      <c r="G41" s="14" t="s">
        <v>86</v>
      </c>
      <c r="H41" s="127">
        <f>H42+H44</f>
        <v>700000</v>
      </c>
    </row>
    <row r="42" spans="1:8" ht="26.25">
      <c r="A42" s="15" t="s">
        <v>14</v>
      </c>
      <c r="B42" s="7" t="s">
        <v>19</v>
      </c>
      <c r="C42" s="8" t="s">
        <v>52</v>
      </c>
      <c r="D42" s="7" t="s">
        <v>4</v>
      </c>
      <c r="E42" s="7" t="s">
        <v>0</v>
      </c>
      <c r="F42" s="7" t="s">
        <v>17</v>
      </c>
      <c r="G42" s="14" t="s">
        <v>87</v>
      </c>
      <c r="H42" s="127">
        <f>H43</f>
        <v>100000</v>
      </c>
    </row>
    <row r="43" spans="1:8" ht="39">
      <c r="A43" s="13" t="s">
        <v>14</v>
      </c>
      <c r="B43" s="2" t="s">
        <v>19</v>
      </c>
      <c r="C43" s="3" t="s">
        <v>50</v>
      </c>
      <c r="D43" s="2" t="s">
        <v>29</v>
      </c>
      <c r="E43" s="2" t="s">
        <v>0</v>
      </c>
      <c r="F43" s="2" t="s">
        <v>17</v>
      </c>
      <c r="G43" s="11" t="s">
        <v>88</v>
      </c>
      <c r="H43" s="128">
        <v>100000</v>
      </c>
    </row>
    <row r="44" spans="1:8" ht="39">
      <c r="A44" s="15" t="s">
        <v>14</v>
      </c>
      <c r="B44" s="7" t="s">
        <v>19</v>
      </c>
      <c r="C44" s="8" t="s">
        <v>21</v>
      </c>
      <c r="D44" s="7" t="s">
        <v>4</v>
      </c>
      <c r="E44" s="7" t="s">
        <v>0</v>
      </c>
      <c r="F44" s="7" t="s">
        <v>17</v>
      </c>
      <c r="G44" s="14" t="s">
        <v>20</v>
      </c>
      <c r="H44" s="127">
        <f>H45</f>
        <v>600000</v>
      </c>
    </row>
    <row r="45" spans="1:8" ht="52.5">
      <c r="A45" s="13" t="s">
        <v>14</v>
      </c>
      <c r="B45" s="2" t="s">
        <v>19</v>
      </c>
      <c r="C45" s="3" t="s">
        <v>18</v>
      </c>
      <c r="D45" s="2" t="s">
        <v>29</v>
      </c>
      <c r="E45" s="2" t="s">
        <v>0</v>
      </c>
      <c r="F45" s="2" t="s">
        <v>17</v>
      </c>
      <c r="G45" s="11" t="s">
        <v>16</v>
      </c>
      <c r="H45" s="128">
        <v>600000</v>
      </c>
    </row>
    <row r="46" spans="1:8" ht="14.25">
      <c r="A46" s="12" t="s">
        <v>14</v>
      </c>
      <c r="B46" s="5" t="s">
        <v>13</v>
      </c>
      <c r="C46" s="6" t="s">
        <v>10</v>
      </c>
      <c r="D46" s="5" t="s">
        <v>4</v>
      </c>
      <c r="E46" s="5" t="s">
        <v>0</v>
      </c>
      <c r="F46" s="5" t="s">
        <v>9</v>
      </c>
      <c r="G46" s="9" t="s">
        <v>15</v>
      </c>
      <c r="H46" s="129">
        <f>H47</f>
        <v>50000</v>
      </c>
    </row>
    <row r="47" spans="1:8" ht="52.5">
      <c r="A47" s="2" t="s">
        <v>14</v>
      </c>
      <c r="B47" s="2" t="s">
        <v>13</v>
      </c>
      <c r="C47" s="3" t="s">
        <v>66</v>
      </c>
      <c r="D47" s="2" t="s">
        <v>1</v>
      </c>
      <c r="E47" s="2" t="s">
        <v>0</v>
      </c>
      <c r="F47" s="2" t="s">
        <v>12</v>
      </c>
      <c r="G47" s="11" t="s">
        <v>264</v>
      </c>
      <c r="H47" s="128">
        <v>50000</v>
      </c>
    </row>
    <row r="48" spans="1:8" ht="21.75" customHeight="1">
      <c r="A48" s="12" t="s">
        <v>14</v>
      </c>
      <c r="B48" s="5" t="s">
        <v>89</v>
      </c>
      <c r="C48" s="6" t="s">
        <v>10</v>
      </c>
      <c r="D48" s="5" t="s">
        <v>4</v>
      </c>
      <c r="E48" s="5" t="s">
        <v>0</v>
      </c>
      <c r="F48" s="5" t="s">
        <v>9</v>
      </c>
      <c r="G48" s="9" t="s">
        <v>90</v>
      </c>
      <c r="H48" s="129">
        <f>H49+H50</f>
        <v>225000</v>
      </c>
    </row>
    <row r="49" spans="1:8" ht="18" customHeight="1">
      <c r="A49" s="2" t="s">
        <v>14</v>
      </c>
      <c r="B49" s="2" t="s">
        <v>89</v>
      </c>
      <c r="C49" s="3" t="s">
        <v>92</v>
      </c>
      <c r="D49" s="2" t="s">
        <v>29</v>
      </c>
      <c r="E49" s="2" t="s">
        <v>0</v>
      </c>
      <c r="F49" s="2" t="s">
        <v>93</v>
      </c>
      <c r="G49" s="11" t="s">
        <v>91</v>
      </c>
      <c r="H49" s="128">
        <v>150000</v>
      </c>
    </row>
    <row r="50" spans="1:8" ht="18" customHeight="1">
      <c r="A50" s="2" t="s">
        <v>14</v>
      </c>
      <c r="B50" s="2" t="s">
        <v>89</v>
      </c>
      <c r="C50" s="3" t="s">
        <v>280</v>
      </c>
      <c r="D50" s="2" t="s">
        <v>29</v>
      </c>
      <c r="E50" s="2" t="s">
        <v>0</v>
      </c>
      <c r="F50" s="2" t="s">
        <v>246</v>
      </c>
      <c r="G50" s="11" t="s">
        <v>279</v>
      </c>
      <c r="H50" s="128">
        <v>75000</v>
      </c>
    </row>
    <row r="51" spans="1:8" ht="14.25">
      <c r="A51" s="5" t="s">
        <v>2</v>
      </c>
      <c r="B51" s="5" t="s">
        <v>4</v>
      </c>
      <c r="C51" s="6" t="s">
        <v>10</v>
      </c>
      <c r="D51" s="5" t="s">
        <v>4</v>
      </c>
      <c r="E51" s="5" t="s">
        <v>0</v>
      </c>
      <c r="F51" s="5" t="s">
        <v>9</v>
      </c>
      <c r="G51" s="10" t="s">
        <v>11</v>
      </c>
      <c r="H51" s="124">
        <f>H52</f>
        <v>43860506.519999996</v>
      </c>
    </row>
    <row r="52" spans="1:8" ht="39">
      <c r="A52" s="5" t="s">
        <v>2</v>
      </c>
      <c r="B52" s="5" t="s">
        <v>1</v>
      </c>
      <c r="C52" s="6" t="s">
        <v>10</v>
      </c>
      <c r="D52" s="5" t="s">
        <v>4</v>
      </c>
      <c r="E52" s="5" t="s">
        <v>0</v>
      </c>
      <c r="F52" s="5" t="s">
        <v>9</v>
      </c>
      <c r="G52" s="10" t="s">
        <v>8</v>
      </c>
      <c r="H52" s="124">
        <f>H53+H54+H55+H56</f>
        <v>43860506.519999996</v>
      </c>
    </row>
    <row r="53" spans="1:8" ht="26.25">
      <c r="A53" s="7" t="s">
        <v>2</v>
      </c>
      <c r="B53" s="7" t="s">
        <v>1</v>
      </c>
      <c r="C53" s="8" t="s">
        <v>229</v>
      </c>
      <c r="D53" s="7" t="s">
        <v>4</v>
      </c>
      <c r="E53" s="7" t="s">
        <v>0</v>
      </c>
      <c r="F53" s="7" t="s">
        <v>246</v>
      </c>
      <c r="G53" s="14" t="s">
        <v>6</v>
      </c>
      <c r="H53" s="125">
        <v>11957255</v>
      </c>
    </row>
    <row r="54" spans="1:8" ht="26.25">
      <c r="A54" s="7" t="s">
        <v>2</v>
      </c>
      <c r="B54" s="7" t="s">
        <v>1</v>
      </c>
      <c r="C54" s="8" t="s">
        <v>230</v>
      </c>
      <c r="D54" s="7" t="s">
        <v>4</v>
      </c>
      <c r="E54" s="7" t="s">
        <v>0</v>
      </c>
      <c r="F54" s="7" t="s">
        <v>246</v>
      </c>
      <c r="G54" s="121" t="s">
        <v>231</v>
      </c>
      <c r="H54" s="122">
        <v>10552301.46</v>
      </c>
    </row>
    <row r="55" spans="1:8" ht="26.25">
      <c r="A55" s="7" t="s">
        <v>2</v>
      </c>
      <c r="B55" s="7" t="s">
        <v>1</v>
      </c>
      <c r="C55" s="8" t="s">
        <v>5</v>
      </c>
      <c r="D55" s="7" t="s">
        <v>4</v>
      </c>
      <c r="E55" s="7" t="s">
        <v>0</v>
      </c>
      <c r="F55" s="7" t="s">
        <v>246</v>
      </c>
      <c r="G55" s="121" t="s">
        <v>3</v>
      </c>
      <c r="H55" s="125">
        <v>1121204</v>
      </c>
    </row>
    <row r="56" spans="1:8" ht="14.25">
      <c r="A56" s="118" t="s">
        <v>2</v>
      </c>
      <c r="B56" s="118" t="s">
        <v>1</v>
      </c>
      <c r="C56" s="119" t="s">
        <v>273</v>
      </c>
      <c r="D56" s="118" t="s">
        <v>4</v>
      </c>
      <c r="E56" s="118" t="s">
        <v>0</v>
      </c>
      <c r="F56" s="118" t="s">
        <v>246</v>
      </c>
      <c r="G56" s="120" t="s">
        <v>118</v>
      </c>
      <c r="H56" s="125">
        <v>20229746.06</v>
      </c>
    </row>
    <row r="57" spans="1:8" ht="15" customHeight="1">
      <c r="A57" s="246" t="s">
        <v>261</v>
      </c>
      <c r="B57" s="246"/>
      <c r="C57" s="246"/>
      <c r="D57" s="246"/>
      <c r="E57" s="246"/>
      <c r="F57" s="246"/>
      <c r="G57" s="246"/>
      <c r="H57" s="86">
        <f>H51+H10</f>
        <v>112142443.55</v>
      </c>
    </row>
    <row r="59" ht="14.25">
      <c r="H59" s="38"/>
    </row>
  </sheetData>
  <sheetProtection/>
  <mergeCells count="7">
    <mergeCell ref="A57:G57"/>
    <mergeCell ref="A1:H1"/>
    <mergeCell ref="A2:H2"/>
    <mergeCell ref="A3:H3"/>
    <mergeCell ref="A4:H4"/>
    <mergeCell ref="A6:H6"/>
    <mergeCell ref="A8:F8"/>
  </mergeCells>
  <printOptions/>
  <pageMargins left="0.7086614173228347" right="0.7086614173228347" top="0.35433070866141736" bottom="0.35433070866141736" header="0.31496062992125984" footer="0.31496062992125984"/>
  <pageSetup horizontalDpi="600" verticalDpi="600" orientation="portrait" paperSize="9" scale="91" r:id="rId1"/>
  <rowBreaks count="1" manualBreakCount="1">
    <brk id="31" max="9" man="1"/>
  </rowBreaks>
</worksheet>
</file>

<file path=xl/worksheets/sheet10.xml><?xml version="1.0" encoding="utf-8"?>
<worksheet xmlns="http://schemas.openxmlformats.org/spreadsheetml/2006/main" xmlns:r="http://schemas.openxmlformats.org/officeDocument/2006/relationships">
  <dimension ref="A1:G60"/>
  <sheetViews>
    <sheetView view="pageBreakPreview" zoomScaleSheetLayoutView="100" zoomScalePageLayoutView="75" workbookViewId="0" topLeftCell="A34">
      <selection activeCell="C57" sqref="C57"/>
    </sheetView>
  </sheetViews>
  <sheetFormatPr defaultColWidth="9.140625" defaultRowHeight="15"/>
  <cols>
    <col min="1" max="1" width="7.140625" style="0" bestFit="1" customWidth="1"/>
    <col min="2" max="2" width="59.140625" style="0" customWidth="1"/>
    <col min="3" max="3" width="16.8515625" style="0" customWidth="1"/>
    <col min="4" max="4" width="18.140625" style="0" bestFit="1" customWidth="1"/>
    <col min="5" max="5" width="11.421875" style="0" bestFit="1" customWidth="1"/>
    <col min="6" max="7" width="14.28125" style="0" bestFit="1" customWidth="1"/>
  </cols>
  <sheetData>
    <row r="1" spans="1:4" ht="14.25">
      <c r="A1" s="247" t="s">
        <v>245</v>
      </c>
      <c r="B1" s="247"/>
      <c r="C1" s="247"/>
      <c r="D1" s="247"/>
    </row>
    <row r="2" spans="1:4" ht="14.25">
      <c r="A2" s="247" t="s">
        <v>76</v>
      </c>
      <c r="B2" s="247"/>
      <c r="C2" s="247"/>
      <c r="D2" s="247"/>
    </row>
    <row r="3" spans="1:4" ht="14.25">
      <c r="A3" s="247" t="s">
        <v>75</v>
      </c>
      <c r="B3" s="247"/>
      <c r="C3" s="247"/>
      <c r="D3" s="247"/>
    </row>
    <row r="4" spans="1:4" ht="14.25">
      <c r="A4" s="247" t="s">
        <v>397</v>
      </c>
      <c r="B4" s="247"/>
      <c r="C4" s="247"/>
      <c r="D4" s="247"/>
    </row>
    <row r="5" spans="1:4" ht="14.25">
      <c r="A5" s="35"/>
      <c r="B5" s="35"/>
      <c r="C5" s="35"/>
      <c r="D5" s="35"/>
    </row>
    <row r="6" spans="1:4" ht="36" customHeight="1">
      <c r="A6" s="266" t="s">
        <v>370</v>
      </c>
      <c r="B6" s="266"/>
      <c r="C6" s="266"/>
      <c r="D6" s="266"/>
    </row>
    <row r="7" spans="1:4" ht="14.25">
      <c r="A7" s="34"/>
      <c r="B7" s="34"/>
      <c r="C7" s="35"/>
      <c r="D7" s="35" t="s">
        <v>74</v>
      </c>
    </row>
    <row r="8" spans="1:4" ht="15">
      <c r="A8" s="201" t="s">
        <v>167</v>
      </c>
      <c r="B8" s="267" t="s">
        <v>168</v>
      </c>
      <c r="C8" s="268"/>
      <c r="D8" s="204" t="s">
        <v>276</v>
      </c>
    </row>
    <row r="9" spans="1:4" ht="16.5">
      <c r="A9" s="187"/>
      <c r="B9" s="260" t="s">
        <v>169</v>
      </c>
      <c r="C9" s="261"/>
      <c r="D9" s="190">
        <f>D10+D14</f>
        <v>43860506.52</v>
      </c>
    </row>
    <row r="10" spans="1:4" ht="16.5">
      <c r="A10" s="196" t="s">
        <v>265</v>
      </c>
      <c r="B10" s="262" t="s">
        <v>371</v>
      </c>
      <c r="C10" s="263"/>
      <c r="D10" s="197">
        <f>SUM(D11:D13)</f>
        <v>6894467.46</v>
      </c>
    </row>
    <row r="11" spans="1:4" ht="27.75" customHeight="1">
      <c r="A11" s="192" t="s">
        <v>266</v>
      </c>
      <c r="B11" s="258" t="s">
        <v>364</v>
      </c>
      <c r="C11" s="259"/>
      <c r="D11" s="193">
        <v>5735627.46</v>
      </c>
    </row>
    <row r="12" spans="1:4" ht="43.5" customHeight="1">
      <c r="A12" s="192" t="s">
        <v>267</v>
      </c>
      <c r="B12" s="258" t="s">
        <v>366</v>
      </c>
      <c r="C12" s="259"/>
      <c r="D12" s="193">
        <v>37636</v>
      </c>
    </row>
    <row r="13" spans="1:4" ht="30.75" customHeight="1">
      <c r="A13" s="192" t="s">
        <v>268</v>
      </c>
      <c r="B13" s="258" t="s">
        <v>369</v>
      </c>
      <c r="C13" s="259"/>
      <c r="D13" s="193">
        <v>1121204</v>
      </c>
    </row>
    <row r="14" spans="1:4" ht="34.5" customHeight="1">
      <c r="A14" s="198" t="s">
        <v>363</v>
      </c>
      <c r="B14" s="264" t="s">
        <v>372</v>
      </c>
      <c r="C14" s="265"/>
      <c r="D14" s="199">
        <f>SUM(D15:D18)</f>
        <v>36966039.06</v>
      </c>
    </row>
    <row r="15" spans="1:4" ht="14.25">
      <c r="A15" s="192" t="s">
        <v>368</v>
      </c>
      <c r="B15" s="258" t="s">
        <v>373</v>
      </c>
      <c r="C15" s="259"/>
      <c r="D15" s="193">
        <v>11957255</v>
      </c>
    </row>
    <row r="16" spans="1:4" ht="27" customHeight="1">
      <c r="A16" s="192" t="s">
        <v>379</v>
      </c>
      <c r="B16" s="258" t="s">
        <v>375</v>
      </c>
      <c r="C16" s="259"/>
      <c r="D16" s="193">
        <v>4779038</v>
      </c>
    </row>
    <row r="17" spans="1:4" ht="43.5" customHeight="1">
      <c r="A17" s="192" t="s">
        <v>380</v>
      </c>
      <c r="B17" s="258" t="s">
        <v>374</v>
      </c>
      <c r="C17" s="259"/>
      <c r="D17" s="193">
        <v>19979746.06</v>
      </c>
    </row>
    <row r="18" spans="1:4" ht="14.25">
      <c r="A18" s="192" t="s">
        <v>381</v>
      </c>
      <c r="B18" s="258" t="s">
        <v>376</v>
      </c>
      <c r="C18" s="259"/>
      <c r="D18" s="193">
        <v>250000</v>
      </c>
    </row>
    <row r="19" spans="1:4" ht="14.25">
      <c r="A19" s="194"/>
      <c r="B19" s="189"/>
      <c r="C19" s="189"/>
      <c r="D19" s="195"/>
    </row>
    <row r="20" spans="1:4" ht="14.25">
      <c r="A20" s="247" t="s">
        <v>215</v>
      </c>
      <c r="B20" s="247"/>
      <c r="C20" s="247"/>
      <c r="D20" s="247"/>
    </row>
    <row r="21" spans="1:4" ht="14.25">
      <c r="A21" s="247" t="s">
        <v>76</v>
      </c>
      <c r="B21" s="247"/>
      <c r="C21" s="247"/>
      <c r="D21" s="247"/>
    </row>
    <row r="22" spans="1:4" ht="14.25">
      <c r="A22" s="247" t="s">
        <v>170</v>
      </c>
      <c r="B22" s="247"/>
      <c r="C22" s="247"/>
      <c r="D22" s="247"/>
    </row>
    <row r="23" spans="1:4" ht="14.25">
      <c r="A23" s="247" t="s">
        <v>397</v>
      </c>
      <c r="B23" s="247"/>
      <c r="C23" s="247"/>
      <c r="D23" s="247"/>
    </row>
    <row r="24" spans="1:3" ht="14.25">
      <c r="A24" s="39"/>
      <c r="B24" s="40"/>
      <c r="C24" s="40"/>
    </row>
    <row r="25" spans="1:4" ht="33" customHeight="1">
      <c r="A25" s="257" t="s">
        <v>377</v>
      </c>
      <c r="B25" s="257"/>
      <c r="C25" s="257"/>
      <c r="D25" s="257"/>
    </row>
    <row r="26" spans="1:4" ht="15">
      <c r="A26" s="201" t="s">
        <v>167</v>
      </c>
      <c r="B26" s="202" t="s">
        <v>168</v>
      </c>
      <c r="C26" s="203" t="s">
        <v>324</v>
      </c>
      <c r="D26" s="203" t="s">
        <v>328</v>
      </c>
    </row>
    <row r="27" spans="1:4" ht="16.5">
      <c r="A27" s="187"/>
      <c r="B27" s="191" t="s">
        <v>169</v>
      </c>
      <c r="C27" s="190">
        <f>C28+C33</f>
        <v>20592001.85</v>
      </c>
      <c r="D27" s="190">
        <f>D28+D33</f>
        <v>18379433</v>
      </c>
    </row>
    <row r="28" spans="1:4" ht="30.75">
      <c r="A28" s="206" t="s">
        <v>265</v>
      </c>
      <c r="B28" s="205" t="s">
        <v>371</v>
      </c>
      <c r="C28" s="197">
        <f>SUM(C29:C32)</f>
        <v>3605708.85</v>
      </c>
      <c r="D28" s="197">
        <f>SUM(D30:D32)</f>
        <v>1393140</v>
      </c>
    </row>
    <row r="29" spans="1:4" ht="54.75">
      <c r="A29" s="192" t="s">
        <v>266</v>
      </c>
      <c r="B29" s="188" t="s">
        <v>365</v>
      </c>
      <c r="C29" s="193">
        <v>330720</v>
      </c>
      <c r="D29" s="193"/>
    </row>
    <row r="30" spans="1:4" ht="41.25">
      <c r="A30" s="192" t="s">
        <v>267</v>
      </c>
      <c r="B30" s="188" t="s">
        <v>366</v>
      </c>
      <c r="C30" s="193">
        <v>39142</v>
      </c>
      <c r="D30" s="193">
        <v>40707</v>
      </c>
    </row>
    <row r="31" spans="1:4" ht="27">
      <c r="A31" s="192" t="s">
        <v>268</v>
      </c>
      <c r="B31" s="188" t="s">
        <v>367</v>
      </c>
      <c r="C31" s="193">
        <v>1999999.85</v>
      </c>
      <c r="D31" s="193"/>
    </row>
    <row r="32" spans="1:4" ht="41.25">
      <c r="A32" s="192" t="s">
        <v>269</v>
      </c>
      <c r="B32" s="188" t="s">
        <v>369</v>
      </c>
      <c r="C32" s="193">
        <v>1235847</v>
      </c>
      <c r="D32" s="193">
        <v>1352433</v>
      </c>
    </row>
    <row r="33" spans="1:4" ht="30.75">
      <c r="A33" s="198" t="s">
        <v>363</v>
      </c>
      <c r="B33" s="200" t="s">
        <v>372</v>
      </c>
      <c r="C33" s="207">
        <f>SUM(C34:C36)</f>
        <v>16986293</v>
      </c>
      <c r="D33" s="207">
        <f>SUM(D34:D36)</f>
        <v>16986293</v>
      </c>
    </row>
    <row r="34" spans="1:4" ht="27">
      <c r="A34" s="192" t="s">
        <v>368</v>
      </c>
      <c r="B34" s="188" t="s">
        <v>373</v>
      </c>
      <c r="C34" s="193">
        <v>11957255</v>
      </c>
      <c r="D34" s="193">
        <v>11957255</v>
      </c>
    </row>
    <row r="35" spans="1:4" ht="41.25">
      <c r="A35" s="192" t="s">
        <v>379</v>
      </c>
      <c r="B35" s="188" t="s">
        <v>375</v>
      </c>
      <c r="C35" s="193">
        <v>4779038</v>
      </c>
      <c r="D35" s="193">
        <v>4779038</v>
      </c>
    </row>
    <row r="36" spans="1:7" ht="69">
      <c r="A36" s="192" t="s">
        <v>380</v>
      </c>
      <c r="B36" s="188" t="s">
        <v>378</v>
      </c>
      <c r="C36" s="193">
        <v>250000</v>
      </c>
      <c r="D36" s="193">
        <v>250000</v>
      </c>
      <c r="F36" s="38"/>
      <c r="G36" s="38"/>
    </row>
    <row r="37" spans="1:4" ht="14.25">
      <c r="A37" s="247" t="s">
        <v>216</v>
      </c>
      <c r="B37" s="253"/>
      <c r="C37" s="253"/>
      <c r="D37" s="253"/>
    </row>
    <row r="38" spans="1:4" ht="14.25">
      <c r="A38" s="253" t="s">
        <v>76</v>
      </c>
      <c r="B38" s="253"/>
      <c r="C38" s="253"/>
      <c r="D38" s="253"/>
    </row>
    <row r="39" spans="1:4" ht="14.25">
      <c r="A39" s="253" t="s">
        <v>170</v>
      </c>
      <c r="B39" s="253"/>
      <c r="C39" s="253"/>
      <c r="D39" s="253"/>
    </row>
    <row r="40" spans="1:4" ht="14.25">
      <c r="A40" s="247" t="s">
        <v>397</v>
      </c>
      <c r="B40" s="247"/>
      <c r="C40" s="247"/>
      <c r="D40" s="247"/>
    </row>
    <row r="41" spans="1:3" ht="14.25">
      <c r="A41" s="42"/>
      <c r="B41" s="43"/>
      <c r="C41" s="43"/>
    </row>
    <row r="42" spans="1:4" ht="36.75" customHeight="1">
      <c r="A42" s="257" t="s">
        <v>334</v>
      </c>
      <c r="B42" s="257"/>
      <c r="C42" s="257"/>
      <c r="D42" s="257"/>
    </row>
    <row r="43" spans="1:3" ht="14.25">
      <c r="A43" s="34"/>
      <c r="B43" s="34"/>
      <c r="C43" s="34"/>
    </row>
    <row r="44" spans="1:4" ht="14.25">
      <c r="A44" s="34"/>
      <c r="B44" s="34"/>
      <c r="C44" s="35"/>
      <c r="D44" s="35" t="s">
        <v>74</v>
      </c>
    </row>
    <row r="45" spans="1:4" ht="18" customHeight="1">
      <c r="A45" s="201" t="s">
        <v>167</v>
      </c>
      <c r="B45" s="269" t="s">
        <v>168</v>
      </c>
      <c r="C45" s="270"/>
      <c r="D45" s="204" t="s">
        <v>276</v>
      </c>
    </row>
    <row r="46" spans="1:4" ht="14.25">
      <c r="A46" s="41"/>
      <c r="B46" s="271" t="s">
        <v>169</v>
      </c>
      <c r="C46" s="272"/>
      <c r="D46" s="79">
        <f>SUM(D47:D48)</f>
        <v>1513673</v>
      </c>
    </row>
    <row r="47" spans="1:4" ht="81.75" customHeight="1">
      <c r="A47" s="46">
        <v>1</v>
      </c>
      <c r="B47" s="273" t="s">
        <v>171</v>
      </c>
      <c r="C47" s="274"/>
      <c r="D47" s="144">
        <v>41103</v>
      </c>
    </row>
    <row r="48" spans="1:4" ht="49.5" customHeight="1">
      <c r="A48" s="47">
        <v>2</v>
      </c>
      <c r="B48" s="275" t="s">
        <v>172</v>
      </c>
      <c r="C48" s="276"/>
      <c r="D48" s="144">
        <v>1472570</v>
      </c>
    </row>
    <row r="50" spans="1:4" ht="14.25">
      <c r="A50" s="247" t="s">
        <v>217</v>
      </c>
      <c r="B50" s="253"/>
      <c r="C50" s="253"/>
      <c r="D50" s="253"/>
    </row>
    <row r="51" spans="1:4" ht="14.25">
      <c r="A51" s="253" t="s">
        <v>76</v>
      </c>
      <c r="B51" s="253"/>
      <c r="C51" s="253"/>
      <c r="D51" s="253"/>
    </row>
    <row r="52" spans="1:4" ht="14.25">
      <c r="A52" s="253" t="s">
        <v>170</v>
      </c>
      <c r="B52" s="253"/>
      <c r="C52" s="253"/>
      <c r="D52" s="253"/>
    </row>
    <row r="53" spans="1:4" ht="14.25">
      <c r="A53" s="247" t="s">
        <v>397</v>
      </c>
      <c r="B53" s="247"/>
      <c r="C53" s="247"/>
      <c r="D53" s="247"/>
    </row>
    <row r="54" spans="1:3" ht="14.25">
      <c r="A54" s="42"/>
      <c r="B54" s="43"/>
      <c r="C54" s="43"/>
    </row>
    <row r="55" spans="1:4" ht="54.75" customHeight="1">
      <c r="A55" s="257" t="s">
        <v>335</v>
      </c>
      <c r="B55" s="257"/>
      <c r="C55" s="257"/>
      <c r="D55" s="257"/>
    </row>
    <row r="56" spans="1:4" ht="14.25">
      <c r="A56" s="34"/>
      <c r="B56" s="34"/>
      <c r="C56" s="35"/>
      <c r="D56" s="35" t="s">
        <v>74</v>
      </c>
    </row>
    <row r="57" spans="1:4" ht="14.25">
      <c r="A57" s="44" t="s">
        <v>167</v>
      </c>
      <c r="B57" s="44" t="s">
        <v>168</v>
      </c>
      <c r="C57" s="45" t="s">
        <v>324</v>
      </c>
      <c r="D57" s="45" t="s">
        <v>328</v>
      </c>
    </row>
    <row r="58" spans="1:4" ht="14.25">
      <c r="A58" s="41"/>
      <c r="B58" s="74" t="s">
        <v>169</v>
      </c>
      <c r="C58" s="75">
        <f>C59+C60</f>
        <v>1513673</v>
      </c>
      <c r="D58" s="75">
        <f>D59+D60</f>
        <v>1513673</v>
      </c>
    </row>
    <row r="59" spans="1:4" ht="91.5" customHeight="1">
      <c r="A59" s="46">
        <v>1</v>
      </c>
      <c r="B59" s="73" t="s">
        <v>171</v>
      </c>
      <c r="C59" s="144">
        <v>41103</v>
      </c>
      <c r="D59" s="144">
        <v>41103</v>
      </c>
    </row>
    <row r="60" spans="1:4" ht="51" customHeight="1">
      <c r="A60" s="52">
        <v>2</v>
      </c>
      <c r="B60" s="76" t="s">
        <v>172</v>
      </c>
      <c r="C60" s="144">
        <v>1472570</v>
      </c>
      <c r="D60" s="144">
        <v>1472570</v>
      </c>
    </row>
  </sheetData>
  <sheetProtection/>
  <mergeCells count="35">
    <mergeCell ref="A55:D55"/>
    <mergeCell ref="B46:C46"/>
    <mergeCell ref="B47:C47"/>
    <mergeCell ref="B48:C48"/>
    <mergeCell ref="A50:D50"/>
    <mergeCell ref="A52:D52"/>
    <mergeCell ref="A51:D51"/>
    <mergeCell ref="A37:D37"/>
    <mergeCell ref="A38:D38"/>
    <mergeCell ref="A53:D53"/>
    <mergeCell ref="A40:D40"/>
    <mergeCell ref="A42:D42"/>
    <mergeCell ref="B45:C45"/>
    <mergeCell ref="A39:D39"/>
    <mergeCell ref="A1:D1"/>
    <mergeCell ref="A2:D2"/>
    <mergeCell ref="A3:D3"/>
    <mergeCell ref="A4:D4"/>
    <mergeCell ref="A6:D6"/>
    <mergeCell ref="B8:C8"/>
    <mergeCell ref="B9:C9"/>
    <mergeCell ref="B10:C10"/>
    <mergeCell ref="B11:C11"/>
    <mergeCell ref="B12:C12"/>
    <mergeCell ref="B13:C13"/>
    <mergeCell ref="B14:C14"/>
    <mergeCell ref="A22:D22"/>
    <mergeCell ref="A23:D23"/>
    <mergeCell ref="A25:D25"/>
    <mergeCell ref="B15:C15"/>
    <mergeCell ref="B16:C16"/>
    <mergeCell ref="B17:C17"/>
    <mergeCell ref="B18:C18"/>
    <mergeCell ref="A20:D20"/>
    <mergeCell ref="A21:D21"/>
  </mergeCells>
  <printOptions/>
  <pageMargins left="0.7086614173228347" right="0.11811023622047245" top="0.7480314960629921" bottom="0.7480314960629921" header="0.31496062992125984" footer="0.31496062992125984"/>
  <pageSetup horizontalDpi="600" verticalDpi="600" orientation="portrait" paperSize="9" scale="90" r:id="rId1"/>
  <rowBreaks count="3" manualBreakCount="3">
    <brk id="19" max="3" man="1"/>
    <brk id="36" max="3" man="1"/>
    <brk id="49" max="3" man="1"/>
  </rowBreaks>
</worksheet>
</file>

<file path=xl/worksheets/sheet11.xml><?xml version="1.0" encoding="utf-8"?>
<worksheet xmlns="http://schemas.openxmlformats.org/spreadsheetml/2006/main" xmlns:r="http://schemas.openxmlformats.org/officeDocument/2006/relationships">
  <dimension ref="A1:J11"/>
  <sheetViews>
    <sheetView tabSelected="1" view="pageBreakPreview" zoomScale="124" zoomScaleSheetLayoutView="124" zoomScalePageLayoutView="0" workbookViewId="0" topLeftCell="A1">
      <selection activeCell="H14" sqref="H14"/>
    </sheetView>
  </sheetViews>
  <sheetFormatPr defaultColWidth="9.140625" defaultRowHeight="15"/>
  <cols>
    <col min="1" max="1" width="3.00390625" style="0" bestFit="1" customWidth="1"/>
    <col min="2" max="5" width="2.7109375" style="0" bestFit="1" customWidth="1"/>
    <col min="6" max="6" width="5.57421875" style="0" bestFit="1" customWidth="1"/>
    <col min="7" max="7" width="4.00390625" style="0" bestFit="1" customWidth="1"/>
    <col min="8" max="8" width="52.140625" style="0" customWidth="1"/>
    <col min="9" max="9" width="15.00390625" style="0" customWidth="1"/>
    <col min="10" max="10" width="15.8515625" style="0" customWidth="1"/>
  </cols>
  <sheetData>
    <row r="1" spans="1:10" ht="14.25">
      <c r="A1" s="34"/>
      <c r="B1" s="34"/>
      <c r="C1" s="34"/>
      <c r="D1" s="34"/>
      <c r="E1" s="34"/>
      <c r="F1" s="34"/>
      <c r="G1" s="34"/>
      <c r="H1" s="247" t="s">
        <v>218</v>
      </c>
      <c r="I1" s="247"/>
      <c r="J1" s="247"/>
    </row>
    <row r="2" spans="1:10" ht="14.25">
      <c r="A2" s="34"/>
      <c r="B2" s="34"/>
      <c r="C2" s="34"/>
      <c r="D2" s="34"/>
      <c r="E2" s="34"/>
      <c r="F2" s="34"/>
      <c r="G2" s="34"/>
      <c r="H2" s="247" t="s">
        <v>76</v>
      </c>
      <c r="I2" s="247"/>
      <c r="J2" s="247"/>
    </row>
    <row r="3" spans="1:10" ht="14.25">
      <c r="A3" s="34"/>
      <c r="B3" s="34"/>
      <c r="C3" s="34"/>
      <c r="D3" s="34"/>
      <c r="E3" s="34"/>
      <c r="F3" s="34"/>
      <c r="G3" s="34"/>
      <c r="H3" s="247" t="s">
        <v>173</v>
      </c>
      <c r="I3" s="247"/>
      <c r="J3" s="247"/>
    </row>
    <row r="4" spans="1:10" ht="14.25">
      <c r="A4" s="34"/>
      <c r="B4" s="34"/>
      <c r="C4" s="34"/>
      <c r="D4" s="34"/>
      <c r="E4" s="34"/>
      <c r="F4" s="34"/>
      <c r="G4" s="34"/>
      <c r="H4" s="247" t="s">
        <v>396</v>
      </c>
      <c r="I4" s="247"/>
      <c r="J4" s="247"/>
    </row>
    <row r="5" spans="1:9" ht="14.25">
      <c r="A5" s="34"/>
      <c r="B5" s="34"/>
      <c r="C5" s="34"/>
      <c r="D5" s="34"/>
      <c r="E5" s="34"/>
      <c r="F5" s="34"/>
      <c r="G5" s="34"/>
      <c r="H5" s="34"/>
      <c r="I5" s="34"/>
    </row>
    <row r="6" spans="1:10" ht="35.25" customHeight="1">
      <c r="A6" s="285" t="s">
        <v>360</v>
      </c>
      <c r="B6" s="285"/>
      <c r="C6" s="285"/>
      <c r="D6" s="285"/>
      <c r="E6" s="285"/>
      <c r="F6" s="285"/>
      <c r="G6" s="285"/>
      <c r="H6" s="285"/>
      <c r="I6" s="285"/>
      <c r="J6" s="285"/>
    </row>
    <row r="7" spans="9:10" s="48" customFormat="1" ht="13.5">
      <c r="I7" s="49"/>
      <c r="J7" s="49" t="s">
        <v>74</v>
      </c>
    </row>
    <row r="8" spans="1:10" ht="14.25">
      <c r="A8" s="282" t="s">
        <v>73</v>
      </c>
      <c r="B8" s="282"/>
      <c r="C8" s="282"/>
      <c r="D8" s="282"/>
      <c r="E8" s="282"/>
      <c r="F8" s="282"/>
      <c r="G8" s="282"/>
      <c r="H8" s="283" t="s">
        <v>174</v>
      </c>
      <c r="I8" s="284"/>
      <c r="J8" s="50" t="s">
        <v>175</v>
      </c>
    </row>
    <row r="9" spans="1:10" ht="14.25">
      <c r="A9" s="282">
        <v>1</v>
      </c>
      <c r="B9" s="282"/>
      <c r="C9" s="282"/>
      <c r="D9" s="282"/>
      <c r="E9" s="282"/>
      <c r="F9" s="282"/>
      <c r="G9" s="282"/>
      <c r="H9" s="286">
        <v>2</v>
      </c>
      <c r="I9" s="287"/>
      <c r="J9" s="51">
        <v>3</v>
      </c>
    </row>
    <row r="10" spans="1:10" ht="14.25">
      <c r="A10" s="99" t="s">
        <v>58</v>
      </c>
      <c r="B10" s="100" t="s">
        <v>59</v>
      </c>
      <c r="C10" s="100" t="s">
        <v>4</v>
      </c>
      <c r="D10" s="100" t="s">
        <v>4</v>
      </c>
      <c r="E10" s="100" t="s">
        <v>4</v>
      </c>
      <c r="F10" s="100" t="s">
        <v>0</v>
      </c>
      <c r="G10" s="101" t="s">
        <v>9</v>
      </c>
      <c r="H10" s="273" t="s">
        <v>237</v>
      </c>
      <c r="I10" s="274"/>
      <c r="J10" s="185">
        <v>6000000</v>
      </c>
    </row>
    <row r="11" spans="1:10" ht="28.5" customHeight="1">
      <c r="A11" s="277"/>
      <c r="B11" s="278"/>
      <c r="C11" s="278"/>
      <c r="D11" s="278"/>
      <c r="E11" s="278"/>
      <c r="F11" s="278"/>
      <c r="G11" s="279"/>
      <c r="H11" s="280" t="s">
        <v>176</v>
      </c>
      <c r="I11" s="281"/>
      <c r="J11" s="160">
        <f>J10</f>
        <v>6000000</v>
      </c>
    </row>
  </sheetData>
  <sheetProtection/>
  <mergeCells count="12">
    <mergeCell ref="A6:J6"/>
    <mergeCell ref="H9:I9"/>
    <mergeCell ref="A11:G11"/>
    <mergeCell ref="H11:I11"/>
    <mergeCell ref="H1:J1"/>
    <mergeCell ref="H2:J2"/>
    <mergeCell ref="H3:J3"/>
    <mergeCell ref="H4:J4"/>
    <mergeCell ref="H10:I10"/>
    <mergeCell ref="A9:G9"/>
    <mergeCell ref="A8:G8"/>
    <mergeCell ref="H8:I8"/>
  </mergeCells>
  <printOptions/>
  <pageMargins left="0.7086614173228347" right="0.11811023622047245" top="0.7480314960629921" bottom="0.7480314960629921" header="0.31496062992125984" footer="0.31496062992125984"/>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A1:I16"/>
  <sheetViews>
    <sheetView view="pageBreakPreview" zoomScaleSheetLayoutView="100" workbookViewId="0" topLeftCell="A4">
      <selection activeCell="C14" sqref="C14"/>
    </sheetView>
  </sheetViews>
  <sheetFormatPr defaultColWidth="9.140625" defaultRowHeight="15"/>
  <cols>
    <col min="1" max="1" width="51.00390625" style="0" customWidth="1"/>
    <col min="2" max="2" width="15.28125" style="0" bestFit="1" customWidth="1"/>
    <col min="3" max="3" width="16.00390625" style="0" customWidth="1"/>
  </cols>
  <sheetData>
    <row r="1" spans="1:9" ht="22.5">
      <c r="A1" s="288" t="s">
        <v>355</v>
      </c>
      <c r="B1" s="288"/>
      <c r="C1" s="288"/>
      <c r="D1" s="169"/>
      <c r="E1" s="170"/>
      <c r="F1" s="170"/>
      <c r="G1" s="170"/>
      <c r="H1" s="170"/>
      <c r="I1" s="170"/>
    </row>
    <row r="2" spans="1:9" ht="20.25">
      <c r="A2" s="288" t="s">
        <v>356</v>
      </c>
      <c r="B2" s="288"/>
      <c r="C2" s="288"/>
      <c r="D2" s="169"/>
      <c r="E2" s="171"/>
      <c r="F2" s="171"/>
      <c r="G2" s="171"/>
      <c r="H2" s="171"/>
      <c r="I2" s="171"/>
    </row>
    <row r="3" spans="1:9" ht="15">
      <c r="A3" s="172"/>
      <c r="B3" s="172"/>
      <c r="C3" s="172"/>
      <c r="D3" s="172"/>
      <c r="E3" s="173"/>
      <c r="F3" s="173"/>
      <c r="G3" s="173"/>
      <c r="H3" s="173"/>
      <c r="I3" s="173"/>
    </row>
    <row r="4" spans="1:9" ht="161.25" customHeight="1">
      <c r="A4" s="289" t="s">
        <v>357</v>
      </c>
      <c r="B4" s="289"/>
      <c r="C4" s="289"/>
      <c r="D4" s="169"/>
      <c r="E4" s="169"/>
      <c r="F4" s="169"/>
      <c r="G4" s="169"/>
      <c r="H4" s="169"/>
      <c r="I4" s="169"/>
    </row>
    <row r="5" spans="1:9" ht="15">
      <c r="A5" s="172"/>
      <c r="B5" s="172"/>
      <c r="C5" s="172"/>
      <c r="D5" s="172"/>
      <c r="E5" s="173"/>
      <c r="F5" s="173"/>
      <c r="G5" s="173"/>
      <c r="H5" s="173"/>
      <c r="I5" s="173"/>
    </row>
    <row r="6" spans="1:3" ht="35.25" customHeight="1">
      <c r="A6" s="290" t="s">
        <v>359</v>
      </c>
      <c r="B6" s="290"/>
      <c r="C6" s="290"/>
    </row>
    <row r="7" spans="1:3" ht="14.25">
      <c r="A7" s="174"/>
      <c r="B7" s="174"/>
      <c r="C7" s="174"/>
    </row>
    <row r="8" spans="1:3" ht="14.25">
      <c r="A8" s="175"/>
      <c r="B8" s="175"/>
      <c r="C8" s="176" t="s">
        <v>74</v>
      </c>
    </row>
    <row r="9" spans="1:3" ht="15">
      <c r="A9" s="177"/>
      <c r="B9" s="177" t="s">
        <v>324</v>
      </c>
      <c r="C9" s="177" t="s">
        <v>328</v>
      </c>
    </row>
    <row r="10" spans="1:3" ht="15">
      <c r="A10" s="178" t="s">
        <v>358</v>
      </c>
      <c r="B10" s="179">
        <v>0.025</v>
      </c>
      <c r="C10" s="180">
        <v>0.05</v>
      </c>
    </row>
    <row r="11" spans="1:3" ht="15">
      <c r="A11" s="178" t="s">
        <v>386</v>
      </c>
      <c r="B11" s="181">
        <f>'1-дох-25-26'!H10+'1-дох-25-26'!H53</f>
        <v>81210725.15</v>
      </c>
      <c r="C11" s="181">
        <f>'1-дох-25-26'!I10+'1-дох-25-26'!I53</f>
        <v>81479493</v>
      </c>
    </row>
    <row r="12" spans="1:3" ht="30.75" customHeight="1">
      <c r="A12" s="291" t="s">
        <v>359</v>
      </c>
      <c r="B12" s="182">
        <f>B11*B10</f>
        <v>2030268.1287500001</v>
      </c>
      <c r="C12" s="182">
        <f>C11*C10</f>
        <v>4073974.6500000004</v>
      </c>
    </row>
    <row r="13" spans="1:3" ht="15">
      <c r="A13" s="291"/>
      <c r="B13" s="182">
        <v>2030270</v>
      </c>
      <c r="C13" s="182">
        <v>4073975</v>
      </c>
    </row>
    <row r="14" spans="1:3" ht="14.25">
      <c r="A14" s="210" t="s">
        <v>387</v>
      </c>
      <c r="B14" s="211">
        <f>'1-дох-25-26'!H57</f>
        <v>89845472</v>
      </c>
      <c r="C14" s="211">
        <f>'1-дох-25-26'!I57</f>
        <v>87901671</v>
      </c>
    </row>
    <row r="15" spans="1:3" ht="14.25">
      <c r="A15" s="210" t="s">
        <v>388</v>
      </c>
      <c r="B15" s="211">
        <f>B14-B13</f>
        <v>87815202</v>
      </c>
      <c r="C15" s="211">
        <f>C14-C13</f>
        <v>83827696</v>
      </c>
    </row>
    <row r="16" spans="2:3" ht="14.25">
      <c r="B16" s="184"/>
      <c r="C16" s="184"/>
    </row>
  </sheetData>
  <sheetProtection/>
  <mergeCells count="5">
    <mergeCell ref="A1:C1"/>
    <mergeCell ref="A2:C2"/>
    <mergeCell ref="A4:C4"/>
    <mergeCell ref="A6:C6"/>
    <mergeCell ref="A12:A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2"/>
  <sheetViews>
    <sheetView view="pageLayout" zoomScale="80" zoomScaleSheetLayoutView="100" zoomScalePageLayoutView="80" workbookViewId="0" topLeftCell="A43">
      <selection activeCell="G14" sqref="G14"/>
    </sheetView>
  </sheetViews>
  <sheetFormatPr defaultColWidth="9.140625" defaultRowHeight="15"/>
  <cols>
    <col min="1" max="1" width="2.28125" style="0" bestFit="1" customWidth="1"/>
    <col min="2" max="2" width="3.28125" style="0" bestFit="1" customWidth="1"/>
    <col min="3" max="3" width="6.7109375" style="0" bestFit="1" customWidth="1"/>
    <col min="4" max="4" width="3.28125" style="0" bestFit="1" customWidth="1"/>
    <col min="5" max="5" width="5.28125" style="0" bestFit="1" customWidth="1"/>
    <col min="6" max="6" width="4.28125" style="0" bestFit="1" customWidth="1"/>
    <col min="7" max="7" width="51.421875" style="0" customWidth="1"/>
    <col min="8" max="9" width="15.8515625" style="0" bestFit="1" customWidth="1"/>
    <col min="10" max="10" width="12.7109375" style="0" bestFit="1" customWidth="1"/>
  </cols>
  <sheetData>
    <row r="1" spans="1:9" ht="14.25">
      <c r="A1" s="247" t="s">
        <v>263</v>
      </c>
      <c r="B1" s="247"/>
      <c r="C1" s="247"/>
      <c r="D1" s="247"/>
      <c r="E1" s="247"/>
      <c r="F1" s="247"/>
      <c r="G1" s="247"/>
      <c r="H1" s="247"/>
      <c r="I1" s="247"/>
    </row>
    <row r="2" spans="1:9" ht="14.25">
      <c r="A2" s="247" t="s">
        <v>76</v>
      </c>
      <c r="B2" s="247"/>
      <c r="C2" s="247"/>
      <c r="D2" s="247"/>
      <c r="E2" s="247"/>
      <c r="F2" s="247"/>
      <c r="G2" s="247"/>
      <c r="H2" s="247"/>
      <c r="I2" s="247"/>
    </row>
    <row r="3" spans="1:9" ht="14.25">
      <c r="A3" s="247" t="s">
        <v>75</v>
      </c>
      <c r="B3" s="247"/>
      <c r="C3" s="247"/>
      <c r="D3" s="247"/>
      <c r="E3" s="247"/>
      <c r="F3" s="247"/>
      <c r="G3" s="247"/>
      <c r="H3" s="247"/>
      <c r="I3" s="247"/>
    </row>
    <row r="4" spans="1:9" ht="14.25">
      <c r="A4" s="247" t="s">
        <v>393</v>
      </c>
      <c r="B4" s="247"/>
      <c r="C4" s="247"/>
      <c r="D4" s="247"/>
      <c r="E4" s="247"/>
      <c r="F4" s="247"/>
      <c r="G4" s="247"/>
      <c r="H4" s="247"/>
      <c r="I4" s="247"/>
    </row>
    <row r="6" spans="1:9" s="25" customFormat="1" ht="15" customHeight="1">
      <c r="A6" s="248" t="s">
        <v>327</v>
      </c>
      <c r="B6" s="248"/>
      <c r="C6" s="248"/>
      <c r="D6" s="248"/>
      <c r="E6" s="248"/>
      <c r="F6" s="248"/>
      <c r="G6" s="248"/>
      <c r="H6" s="248"/>
      <c r="I6" s="248"/>
    </row>
    <row r="7" spans="1:9" ht="14.25">
      <c r="A7" s="24"/>
      <c r="B7" s="24"/>
      <c r="C7" s="24"/>
      <c r="D7" s="24"/>
      <c r="E7" s="24"/>
      <c r="F7" s="24"/>
      <c r="G7" s="23"/>
      <c r="H7" s="252" t="s">
        <v>74</v>
      </c>
      <c r="I7" s="252"/>
    </row>
    <row r="8" spans="1:9" ht="14.25">
      <c r="A8" s="249" t="s">
        <v>73</v>
      </c>
      <c r="B8" s="250"/>
      <c r="C8" s="250"/>
      <c r="D8" s="250"/>
      <c r="E8" s="250"/>
      <c r="F8" s="251"/>
      <c r="G8" s="77" t="s">
        <v>72</v>
      </c>
      <c r="H8" s="78" t="s">
        <v>324</v>
      </c>
      <c r="I8" s="78" t="s">
        <v>328</v>
      </c>
    </row>
    <row r="9" spans="1:9" s="29" customFormat="1" ht="9.75">
      <c r="A9" s="26">
        <v>1</v>
      </c>
      <c r="B9" s="26">
        <v>2</v>
      </c>
      <c r="C9" s="26">
        <v>3</v>
      </c>
      <c r="D9" s="26">
        <v>4</v>
      </c>
      <c r="E9" s="26">
        <v>5</v>
      </c>
      <c r="F9" s="26">
        <v>6</v>
      </c>
      <c r="G9" s="27">
        <v>7</v>
      </c>
      <c r="H9" s="28">
        <v>8</v>
      </c>
      <c r="I9" s="28">
        <v>9</v>
      </c>
    </row>
    <row r="10" spans="1:9" ht="14.25">
      <c r="A10" s="5" t="s">
        <v>14</v>
      </c>
      <c r="B10" s="5" t="s">
        <v>4</v>
      </c>
      <c r="C10" s="5" t="s">
        <v>10</v>
      </c>
      <c r="D10" s="5" t="s">
        <v>4</v>
      </c>
      <c r="E10" s="5" t="s">
        <v>0</v>
      </c>
      <c r="F10" s="5" t="s">
        <v>9</v>
      </c>
      <c r="G10" s="4" t="s">
        <v>71</v>
      </c>
      <c r="H10" s="86">
        <f>H11+H15+H18+H22+H30+H38+H46+H48</f>
        <v>69253470.15</v>
      </c>
      <c r="I10" s="86">
        <f>I11+I15+I18+I22+I30+I38+I46+I48</f>
        <v>69522238</v>
      </c>
    </row>
    <row r="11" spans="1:9" ht="14.25">
      <c r="A11" s="5" t="s">
        <v>14</v>
      </c>
      <c r="B11" s="5" t="s">
        <v>58</v>
      </c>
      <c r="C11" s="5" t="s">
        <v>10</v>
      </c>
      <c r="D11" s="5" t="s">
        <v>4</v>
      </c>
      <c r="E11" s="5" t="s">
        <v>0</v>
      </c>
      <c r="F11" s="5" t="s">
        <v>9</v>
      </c>
      <c r="G11" s="4" t="s">
        <v>70</v>
      </c>
      <c r="H11" s="86">
        <f>H12</f>
        <v>15020000</v>
      </c>
      <c r="I11" s="86">
        <f>I12</f>
        <v>15150000</v>
      </c>
    </row>
    <row r="12" spans="1:9" ht="14.25">
      <c r="A12" s="5" t="s">
        <v>14</v>
      </c>
      <c r="B12" s="5" t="s">
        <v>58</v>
      </c>
      <c r="C12" s="5" t="s">
        <v>27</v>
      </c>
      <c r="D12" s="5" t="s">
        <v>58</v>
      </c>
      <c r="E12" s="5" t="s">
        <v>0</v>
      </c>
      <c r="F12" s="5" t="s">
        <v>47</v>
      </c>
      <c r="G12" s="9" t="s">
        <v>69</v>
      </c>
      <c r="H12" s="87">
        <f>H13+H14</f>
        <v>15020000</v>
      </c>
      <c r="I12" s="87">
        <f>I13+I14</f>
        <v>15150000</v>
      </c>
    </row>
    <row r="13" spans="1:9" ht="66.75" customHeight="1">
      <c r="A13" s="2" t="s">
        <v>14</v>
      </c>
      <c r="B13" s="2" t="s">
        <v>58</v>
      </c>
      <c r="C13" s="2" t="s">
        <v>68</v>
      </c>
      <c r="D13" s="2" t="s">
        <v>58</v>
      </c>
      <c r="E13" s="2" t="s">
        <v>160</v>
      </c>
      <c r="F13" s="2" t="s">
        <v>47</v>
      </c>
      <c r="G13" s="1" t="s">
        <v>67</v>
      </c>
      <c r="H13" s="88">
        <v>14600000</v>
      </c>
      <c r="I13" s="88">
        <v>14700000</v>
      </c>
    </row>
    <row r="14" spans="1:9" ht="39">
      <c r="A14" s="2" t="s">
        <v>14</v>
      </c>
      <c r="B14" s="2" t="s">
        <v>58</v>
      </c>
      <c r="C14" s="2" t="s">
        <v>271</v>
      </c>
      <c r="D14" s="2" t="s">
        <v>58</v>
      </c>
      <c r="E14" s="2" t="s">
        <v>160</v>
      </c>
      <c r="F14" s="2" t="s">
        <v>47</v>
      </c>
      <c r="G14" s="80" t="s">
        <v>391</v>
      </c>
      <c r="H14" s="88">
        <v>420000</v>
      </c>
      <c r="I14" s="88">
        <v>450000</v>
      </c>
    </row>
    <row r="15" spans="1:9" ht="26.25">
      <c r="A15" s="5" t="s">
        <v>14</v>
      </c>
      <c r="B15" s="5" t="s">
        <v>77</v>
      </c>
      <c r="C15" s="5" t="s">
        <v>10</v>
      </c>
      <c r="D15" s="5" t="s">
        <v>4</v>
      </c>
      <c r="E15" s="5" t="s">
        <v>0</v>
      </c>
      <c r="F15" s="5" t="s">
        <v>9</v>
      </c>
      <c r="G15" s="4" t="s">
        <v>392</v>
      </c>
      <c r="H15" s="87">
        <f>H16+H17</f>
        <v>1378470</v>
      </c>
      <c r="I15" s="87">
        <f>I16+I17</f>
        <v>1407238</v>
      </c>
    </row>
    <row r="16" spans="1:9" ht="27" customHeight="1">
      <c r="A16" s="2" t="s">
        <v>14</v>
      </c>
      <c r="B16" s="2" t="s">
        <v>77</v>
      </c>
      <c r="C16" s="2" t="s">
        <v>274</v>
      </c>
      <c r="D16" s="2" t="s">
        <v>58</v>
      </c>
      <c r="E16" s="2" t="s">
        <v>0</v>
      </c>
      <c r="F16" s="2" t="s">
        <v>47</v>
      </c>
      <c r="G16" s="1" t="s">
        <v>79</v>
      </c>
      <c r="H16" s="88">
        <v>746470</v>
      </c>
      <c r="I16" s="88">
        <v>740000</v>
      </c>
    </row>
    <row r="17" spans="1:10" ht="41.25" customHeight="1">
      <c r="A17" s="2" t="s">
        <v>14</v>
      </c>
      <c r="B17" s="2" t="s">
        <v>77</v>
      </c>
      <c r="C17" s="2" t="s">
        <v>275</v>
      </c>
      <c r="D17" s="2" t="s">
        <v>58</v>
      </c>
      <c r="E17" s="2" t="s">
        <v>0</v>
      </c>
      <c r="F17" s="2" t="s">
        <v>47</v>
      </c>
      <c r="G17" s="1" t="s">
        <v>80</v>
      </c>
      <c r="H17" s="88">
        <v>632000</v>
      </c>
      <c r="I17" s="88">
        <v>667238</v>
      </c>
      <c r="J17" s="38"/>
    </row>
    <row r="18" spans="1:9" ht="14.25">
      <c r="A18" s="5" t="s">
        <v>14</v>
      </c>
      <c r="B18" s="5" t="s">
        <v>59</v>
      </c>
      <c r="C18" s="5" t="s">
        <v>10</v>
      </c>
      <c r="D18" s="5" t="s">
        <v>4</v>
      </c>
      <c r="E18" s="5" t="s">
        <v>0</v>
      </c>
      <c r="F18" s="5" t="s">
        <v>9</v>
      </c>
      <c r="G18" s="4" t="s">
        <v>65</v>
      </c>
      <c r="H18" s="86">
        <f>H19</f>
        <v>23610000</v>
      </c>
      <c r="I18" s="86">
        <f>I19</f>
        <v>23620000</v>
      </c>
    </row>
    <row r="19" spans="1:9" ht="26.25">
      <c r="A19" s="5" t="s">
        <v>14</v>
      </c>
      <c r="B19" s="5" t="s">
        <v>59</v>
      </c>
      <c r="C19" s="5" t="s">
        <v>7</v>
      </c>
      <c r="D19" s="5" t="s">
        <v>4</v>
      </c>
      <c r="E19" s="5" t="s">
        <v>0</v>
      </c>
      <c r="F19" s="5" t="s">
        <v>47</v>
      </c>
      <c r="G19" s="4" t="s">
        <v>64</v>
      </c>
      <c r="H19" s="86">
        <f>H20+H21</f>
        <v>23610000</v>
      </c>
      <c r="I19" s="86">
        <f>I20+I21</f>
        <v>23620000</v>
      </c>
    </row>
    <row r="20" spans="1:9" ht="26.25">
      <c r="A20" s="2" t="s">
        <v>14</v>
      </c>
      <c r="B20" s="2" t="s">
        <v>59</v>
      </c>
      <c r="C20" s="2" t="s">
        <v>63</v>
      </c>
      <c r="D20" s="2" t="s">
        <v>58</v>
      </c>
      <c r="E20" s="2" t="s">
        <v>160</v>
      </c>
      <c r="F20" s="2" t="s">
        <v>47</v>
      </c>
      <c r="G20" s="1" t="s">
        <v>62</v>
      </c>
      <c r="H20" s="88">
        <v>21000000</v>
      </c>
      <c r="I20" s="88">
        <v>21000000</v>
      </c>
    </row>
    <row r="21" spans="1:9" ht="39">
      <c r="A21" s="2" t="s">
        <v>14</v>
      </c>
      <c r="B21" s="2" t="s">
        <v>59</v>
      </c>
      <c r="C21" s="2" t="s">
        <v>61</v>
      </c>
      <c r="D21" s="2" t="s">
        <v>58</v>
      </c>
      <c r="E21" s="2" t="s">
        <v>160</v>
      </c>
      <c r="F21" s="2" t="s">
        <v>47</v>
      </c>
      <c r="G21" s="1" t="s">
        <v>60</v>
      </c>
      <c r="H21" s="88">
        <v>2610000</v>
      </c>
      <c r="I21" s="88">
        <v>2620000</v>
      </c>
    </row>
    <row r="22" spans="1:9" ht="14.25">
      <c r="A22" s="5" t="s">
        <v>14</v>
      </c>
      <c r="B22" s="5" t="s">
        <v>48</v>
      </c>
      <c r="C22" s="6" t="s">
        <v>10</v>
      </c>
      <c r="D22" s="5" t="s">
        <v>4</v>
      </c>
      <c r="E22" s="5" t="s">
        <v>0</v>
      </c>
      <c r="F22" s="5" t="s">
        <v>9</v>
      </c>
      <c r="G22" s="9" t="s">
        <v>57</v>
      </c>
      <c r="H22" s="86">
        <f>H23+H25</f>
        <v>24800000</v>
      </c>
      <c r="I22" s="86">
        <f>I23+I25</f>
        <v>24800000</v>
      </c>
    </row>
    <row r="23" spans="1:9" ht="14.25">
      <c r="A23" s="5" t="s">
        <v>14</v>
      </c>
      <c r="B23" s="5" t="s">
        <v>48</v>
      </c>
      <c r="C23" s="6" t="s">
        <v>7</v>
      </c>
      <c r="D23" s="5" t="s">
        <v>4</v>
      </c>
      <c r="E23" s="5" t="s">
        <v>0</v>
      </c>
      <c r="F23" s="5" t="s">
        <v>47</v>
      </c>
      <c r="G23" s="9" t="s">
        <v>56</v>
      </c>
      <c r="H23" s="86">
        <f>H24</f>
        <v>4500000</v>
      </c>
      <c r="I23" s="86">
        <f>I24</f>
        <v>4500000</v>
      </c>
    </row>
    <row r="24" spans="1:9" ht="42.75" customHeight="1">
      <c r="A24" s="2" t="s">
        <v>14</v>
      </c>
      <c r="B24" s="2" t="s">
        <v>48</v>
      </c>
      <c r="C24" s="3" t="s">
        <v>55</v>
      </c>
      <c r="D24" s="2" t="s">
        <v>29</v>
      </c>
      <c r="E24" s="2" t="s">
        <v>160</v>
      </c>
      <c r="F24" s="2" t="s">
        <v>47</v>
      </c>
      <c r="G24" s="11" t="s">
        <v>54</v>
      </c>
      <c r="H24" s="88">
        <v>4500000</v>
      </c>
      <c r="I24" s="88">
        <v>4500000</v>
      </c>
    </row>
    <row r="25" spans="1:9" ht="14.25">
      <c r="A25" s="5" t="s">
        <v>14</v>
      </c>
      <c r="B25" s="5" t="s">
        <v>48</v>
      </c>
      <c r="C25" s="6" t="s">
        <v>22</v>
      </c>
      <c r="D25" s="5" t="s">
        <v>4</v>
      </c>
      <c r="E25" s="5" t="s">
        <v>0</v>
      </c>
      <c r="F25" s="5" t="s">
        <v>47</v>
      </c>
      <c r="G25" s="9" t="s">
        <v>53</v>
      </c>
      <c r="H25" s="104">
        <f>H26+H28</f>
        <v>20300000</v>
      </c>
      <c r="I25" s="104">
        <f>I26+I28</f>
        <v>20300000</v>
      </c>
    </row>
    <row r="26" spans="1:9" ht="29.25" customHeight="1">
      <c r="A26" s="7" t="s">
        <v>14</v>
      </c>
      <c r="B26" s="7" t="s">
        <v>48</v>
      </c>
      <c r="C26" s="8" t="s">
        <v>52</v>
      </c>
      <c r="D26" s="7" t="s">
        <v>4</v>
      </c>
      <c r="E26" s="7" t="s">
        <v>160</v>
      </c>
      <c r="F26" s="7" t="s">
        <v>47</v>
      </c>
      <c r="G26" s="14" t="s">
        <v>51</v>
      </c>
      <c r="H26" s="91">
        <f>H27</f>
        <v>13500000</v>
      </c>
      <c r="I26" s="91">
        <f>I27</f>
        <v>13500000</v>
      </c>
    </row>
    <row r="27" spans="1:9" ht="30" customHeight="1">
      <c r="A27" s="2" t="s">
        <v>14</v>
      </c>
      <c r="B27" s="2" t="s">
        <v>48</v>
      </c>
      <c r="C27" s="3" t="s">
        <v>83</v>
      </c>
      <c r="D27" s="2" t="s">
        <v>29</v>
      </c>
      <c r="E27" s="2" t="s">
        <v>160</v>
      </c>
      <c r="F27" s="2" t="s">
        <v>47</v>
      </c>
      <c r="G27" s="11" t="s">
        <v>82</v>
      </c>
      <c r="H27" s="105">
        <v>13500000</v>
      </c>
      <c r="I27" s="105">
        <v>13500000</v>
      </c>
    </row>
    <row r="28" spans="1:9" ht="39">
      <c r="A28" s="7" t="s">
        <v>14</v>
      </c>
      <c r="B28" s="7" t="s">
        <v>48</v>
      </c>
      <c r="C28" s="8" t="s">
        <v>21</v>
      </c>
      <c r="D28" s="7" t="s">
        <v>4</v>
      </c>
      <c r="E28" s="7" t="s">
        <v>160</v>
      </c>
      <c r="F28" s="7" t="s">
        <v>47</v>
      </c>
      <c r="G28" s="14" t="s">
        <v>49</v>
      </c>
      <c r="H28" s="106">
        <f>H29</f>
        <v>6800000</v>
      </c>
      <c r="I28" s="106">
        <f>I29</f>
        <v>6800000</v>
      </c>
    </row>
    <row r="29" spans="1:9" ht="27" customHeight="1">
      <c r="A29" s="2" t="s">
        <v>14</v>
      </c>
      <c r="B29" s="2" t="s">
        <v>48</v>
      </c>
      <c r="C29" s="3" t="s">
        <v>84</v>
      </c>
      <c r="D29" s="2" t="s">
        <v>29</v>
      </c>
      <c r="E29" s="2" t="s">
        <v>160</v>
      </c>
      <c r="F29" s="2" t="s">
        <v>47</v>
      </c>
      <c r="G29" s="11" t="s">
        <v>85</v>
      </c>
      <c r="H29" s="105">
        <v>6800000</v>
      </c>
      <c r="I29" s="105">
        <v>6800000</v>
      </c>
    </row>
    <row r="30" spans="1:9" ht="25.5" customHeight="1">
      <c r="A30" s="5" t="s">
        <v>14</v>
      </c>
      <c r="B30" s="5" t="s">
        <v>33</v>
      </c>
      <c r="C30" s="6" t="s">
        <v>10</v>
      </c>
      <c r="D30" s="5" t="s">
        <v>4</v>
      </c>
      <c r="E30" s="5" t="s">
        <v>0</v>
      </c>
      <c r="F30" s="5" t="s">
        <v>9</v>
      </c>
      <c r="G30" s="9" t="s">
        <v>46</v>
      </c>
      <c r="H30" s="86">
        <f>H31</f>
        <v>2120000</v>
      </c>
      <c r="I30" s="86">
        <f>I31</f>
        <v>2120000</v>
      </c>
    </row>
    <row r="31" spans="1:9" ht="78.75">
      <c r="A31" s="5" t="s">
        <v>14</v>
      </c>
      <c r="B31" s="5" t="s">
        <v>33</v>
      </c>
      <c r="C31" s="6" t="s">
        <v>45</v>
      </c>
      <c r="D31" s="5" t="s">
        <v>4</v>
      </c>
      <c r="E31" s="5" t="s">
        <v>0</v>
      </c>
      <c r="F31" s="5" t="s">
        <v>31</v>
      </c>
      <c r="G31" s="81" t="s">
        <v>44</v>
      </c>
      <c r="H31" s="87">
        <f>H32+H34+H36</f>
        <v>2120000</v>
      </c>
      <c r="I31" s="87">
        <f>I32+I34+I36</f>
        <v>2120000</v>
      </c>
    </row>
    <row r="32" spans="1:9" ht="54" customHeight="1">
      <c r="A32" s="7" t="s">
        <v>14</v>
      </c>
      <c r="B32" s="7" t="s">
        <v>33</v>
      </c>
      <c r="C32" s="8" t="s">
        <v>43</v>
      </c>
      <c r="D32" s="7" t="s">
        <v>4</v>
      </c>
      <c r="E32" s="7" t="s">
        <v>0</v>
      </c>
      <c r="F32" s="7" t="s">
        <v>31</v>
      </c>
      <c r="G32" s="21" t="s">
        <v>42</v>
      </c>
      <c r="H32" s="89">
        <f>H33</f>
        <v>450000</v>
      </c>
      <c r="I32" s="89">
        <f>I33</f>
        <v>450000</v>
      </c>
    </row>
    <row r="33" spans="1:9" ht="53.25" customHeight="1">
      <c r="A33" s="2" t="s">
        <v>14</v>
      </c>
      <c r="B33" s="2" t="s">
        <v>33</v>
      </c>
      <c r="C33" s="3" t="s">
        <v>41</v>
      </c>
      <c r="D33" s="2" t="s">
        <v>29</v>
      </c>
      <c r="E33" s="2" t="s">
        <v>0</v>
      </c>
      <c r="F33" s="2" t="s">
        <v>31</v>
      </c>
      <c r="G33" s="82" t="s">
        <v>40</v>
      </c>
      <c r="H33" s="88">
        <v>450000</v>
      </c>
      <c r="I33" s="88">
        <v>450000</v>
      </c>
    </row>
    <row r="34" spans="1:9" ht="66">
      <c r="A34" s="18" t="s">
        <v>14</v>
      </c>
      <c r="B34" s="18" t="s">
        <v>33</v>
      </c>
      <c r="C34" s="19" t="s">
        <v>39</v>
      </c>
      <c r="D34" s="18" t="s">
        <v>4</v>
      </c>
      <c r="E34" s="18" t="s">
        <v>0</v>
      </c>
      <c r="F34" s="18" t="s">
        <v>31</v>
      </c>
      <c r="G34" s="83" t="s">
        <v>38</v>
      </c>
      <c r="H34" s="89">
        <f>H35</f>
        <v>1500000</v>
      </c>
      <c r="I34" s="89">
        <f>I35</f>
        <v>1500000</v>
      </c>
    </row>
    <row r="35" spans="1:9" ht="66">
      <c r="A35" s="16" t="s">
        <v>14</v>
      </c>
      <c r="B35" s="16" t="s">
        <v>33</v>
      </c>
      <c r="C35" s="17" t="s">
        <v>37</v>
      </c>
      <c r="D35" s="16" t="s">
        <v>29</v>
      </c>
      <c r="E35" s="16" t="s">
        <v>0</v>
      </c>
      <c r="F35" s="16" t="s">
        <v>31</v>
      </c>
      <c r="G35" s="20" t="s">
        <v>36</v>
      </c>
      <c r="H35" s="90">
        <v>1500000</v>
      </c>
      <c r="I35" s="90">
        <v>1500000</v>
      </c>
    </row>
    <row r="36" spans="1:9" ht="78.75">
      <c r="A36" s="7" t="s">
        <v>14</v>
      </c>
      <c r="B36" s="7" t="s">
        <v>33</v>
      </c>
      <c r="C36" s="8" t="s">
        <v>35</v>
      </c>
      <c r="D36" s="7" t="s">
        <v>4</v>
      </c>
      <c r="E36" s="7" t="s">
        <v>0</v>
      </c>
      <c r="F36" s="7" t="s">
        <v>31</v>
      </c>
      <c r="G36" s="84" t="s">
        <v>34</v>
      </c>
      <c r="H36" s="89">
        <f>H37</f>
        <v>170000</v>
      </c>
      <c r="I36" s="89">
        <f>I37</f>
        <v>170000</v>
      </c>
    </row>
    <row r="37" spans="1:9" ht="52.5">
      <c r="A37" s="2" t="s">
        <v>14</v>
      </c>
      <c r="B37" s="2" t="s">
        <v>33</v>
      </c>
      <c r="C37" s="3" t="s">
        <v>32</v>
      </c>
      <c r="D37" s="2" t="s">
        <v>29</v>
      </c>
      <c r="E37" s="2" t="s">
        <v>0</v>
      </c>
      <c r="F37" s="2" t="s">
        <v>31</v>
      </c>
      <c r="G37" s="11" t="s">
        <v>30</v>
      </c>
      <c r="H37" s="88">
        <v>170000</v>
      </c>
      <c r="I37" s="88">
        <v>170000</v>
      </c>
    </row>
    <row r="38" spans="1:9" ht="26.25">
      <c r="A38" s="5" t="s">
        <v>14</v>
      </c>
      <c r="B38" s="5" t="s">
        <v>19</v>
      </c>
      <c r="C38" s="6" t="s">
        <v>10</v>
      </c>
      <c r="D38" s="5" t="s">
        <v>4</v>
      </c>
      <c r="E38" s="5" t="s">
        <v>0</v>
      </c>
      <c r="F38" s="5" t="s">
        <v>9</v>
      </c>
      <c r="G38" s="9" t="s">
        <v>28</v>
      </c>
      <c r="H38" s="124">
        <f>H39+H41</f>
        <v>2050000</v>
      </c>
      <c r="I38" s="124">
        <f>I39+I41</f>
        <v>2150000</v>
      </c>
    </row>
    <row r="39" spans="1:9" ht="69" customHeight="1">
      <c r="A39" s="7" t="s">
        <v>14</v>
      </c>
      <c r="B39" s="7" t="s">
        <v>19</v>
      </c>
      <c r="C39" s="8" t="s">
        <v>27</v>
      </c>
      <c r="D39" s="7" t="s">
        <v>4</v>
      </c>
      <c r="E39" s="7" t="s">
        <v>0</v>
      </c>
      <c r="F39" s="7" t="s">
        <v>24</v>
      </c>
      <c r="G39" s="14" t="s">
        <v>26</v>
      </c>
      <c r="H39" s="125">
        <f>H40</f>
        <v>1300000</v>
      </c>
      <c r="I39" s="125">
        <f>I40</f>
        <v>1400000</v>
      </c>
    </row>
    <row r="40" spans="1:9" ht="78.75">
      <c r="A40" s="16" t="s">
        <v>14</v>
      </c>
      <c r="B40" s="16" t="s">
        <v>19</v>
      </c>
      <c r="C40" s="17" t="s">
        <v>25</v>
      </c>
      <c r="D40" s="16" t="s">
        <v>29</v>
      </c>
      <c r="E40" s="16" t="s">
        <v>0</v>
      </c>
      <c r="F40" s="16" t="s">
        <v>24</v>
      </c>
      <c r="G40" s="85" t="s">
        <v>23</v>
      </c>
      <c r="H40" s="126">
        <v>1300000</v>
      </c>
      <c r="I40" s="126">
        <v>1400000</v>
      </c>
    </row>
    <row r="41" spans="1:9" ht="26.25">
      <c r="A41" s="7" t="s">
        <v>14</v>
      </c>
      <c r="B41" s="7" t="s">
        <v>19</v>
      </c>
      <c r="C41" s="8" t="s">
        <v>22</v>
      </c>
      <c r="D41" s="7" t="s">
        <v>4</v>
      </c>
      <c r="E41" s="7" t="s">
        <v>0</v>
      </c>
      <c r="F41" s="7" t="s">
        <v>17</v>
      </c>
      <c r="G41" s="14" t="s">
        <v>86</v>
      </c>
      <c r="H41" s="127">
        <f>H42+H44</f>
        <v>750000</v>
      </c>
      <c r="I41" s="127">
        <f>I42+I44</f>
        <v>750000</v>
      </c>
    </row>
    <row r="42" spans="1:9" ht="26.25">
      <c r="A42" s="15" t="s">
        <v>14</v>
      </c>
      <c r="B42" s="7" t="s">
        <v>19</v>
      </c>
      <c r="C42" s="8" t="s">
        <v>52</v>
      </c>
      <c r="D42" s="7" t="s">
        <v>4</v>
      </c>
      <c r="E42" s="7" t="s">
        <v>0</v>
      </c>
      <c r="F42" s="7" t="s">
        <v>17</v>
      </c>
      <c r="G42" s="14" t="s">
        <v>87</v>
      </c>
      <c r="H42" s="127">
        <f>H43</f>
        <v>100000</v>
      </c>
      <c r="I42" s="127">
        <f>I43</f>
        <v>100000</v>
      </c>
    </row>
    <row r="43" spans="1:9" ht="39" customHeight="1">
      <c r="A43" s="13" t="s">
        <v>14</v>
      </c>
      <c r="B43" s="2" t="s">
        <v>19</v>
      </c>
      <c r="C43" s="3" t="s">
        <v>50</v>
      </c>
      <c r="D43" s="2" t="s">
        <v>29</v>
      </c>
      <c r="E43" s="2" t="s">
        <v>0</v>
      </c>
      <c r="F43" s="2" t="s">
        <v>17</v>
      </c>
      <c r="G43" s="11" t="s">
        <v>88</v>
      </c>
      <c r="H43" s="128">
        <v>100000</v>
      </c>
      <c r="I43" s="128">
        <v>100000</v>
      </c>
    </row>
    <row r="44" spans="1:9" ht="39">
      <c r="A44" s="15" t="s">
        <v>14</v>
      </c>
      <c r="B44" s="7" t="s">
        <v>19</v>
      </c>
      <c r="C44" s="8" t="s">
        <v>21</v>
      </c>
      <c r="D44" s="7" t="s">
        <v>4</v>
      </c>
      <c r="E44" s="7" t="s">
        <v>0</v>
      </c>
      <c r="F44" s="7" t="s">
        <v>17</v>
      </c>
      <c r="G44" s="14" t="s">
        <v>20</v>
      </c>
      <c r="H44" s="127">
        <f>H45</f>
        <v>650000</v>
      </c>
      <c r="I44" s="127">
        <f>I45</f>
        <v>650000</v>
      </c>
    </row>
    <row r="45" spans="1:9" ht="52.5">
      <c r="A45" s="13" t="s">
        <v>14</v>
      </c>
      <c r="B45" s="2" t="s">
        <v>19</v>
      </c>
      <c r="C45" s="3" t="s">
        <v>18</v>
      </c>
      <c r="D45" s="2" t="s">
        <v>29</v>
      </c>
      <c r="E45" s="2" t="s">
        <v>0</v>
      </c>
      <c r="F45" s="2" t="s">
        <v>17</v>
      </c>
      <c r="G45" s="11" t="s">
        <v>16</v>
      </c>
      <c r="H45" s="128">
        <v>650000</v>
      </c>
      <c r="I45" s="128">
        <v>650000</v>
      </c>
    </row>
    <row r="46" spans="1:9" ht="14.25">
      <c r="A46" s="12" t="s">
        <v>14</v>
      </c>
      <c r="B46" s="5" t="s">
        <v>13</v>
      </c>
      <c r="C46" s="6" t="s">
        <v>10</v>
      </c>
      <c r="D46" s="5" t="s">
        <v>4</v>
      </c>
      <c r="E46" s="5" t="s">
        <v>0</v>
      </c>
      <c r="F46" s="5" t="s">
        <v>9</v>
      </c>
      <c r="G46" s="9" t="s">
        <v>15</v>
      </c>
      <c r="H46" s="129">
        <f>H47</f>
        <v>50000</v>
      </c>
      <c r="I46" s="129">
        <f>I47</f>
        <v>50000</v>
      </c>
    </row>
    <row r="47" spans="1:9" ht="39">
      <c r="A47" s="2" t="s">
        <v>14</v>
      </c>
      <c r="B47" s="2" t="s">
        <v>13</v>
      </c>
      <c r="C47" s="3" t="s">
        <v>66</v>
      </c>
      <c r="D47" s="2" t="s">
        <v>1</v>
      </c>
      <c r="E47" s="2" t="s">
        <v>0</v>
      </c>
      <c r="F47" s="2" t="s">
        <v>12</v>
      </c>
      <c r="G47" s="11" t="s">
        <v>389</v>
      </c>
      <c r="H47" s="128">
        <v>50000</v>
      </c>
      <c r="I47" s="128">
        <v>50000</v>
      </c>
    </row>
    <row r="48" spans="1:9" ht="21.75" customHeight="1">
      <c r="A48" s="12" t="s">
        <v>14</v>
      </c>
      <c r="B48" s="5" t="s">
        <v>89</v>
      </c>
      <c r="C48" s="6" t="s">
        <v>10</v>
      </c>
      <c r="D48" s="5" t="s">
        <v>4</v>
      </c>
      <c r="E48" s="5" t="s">
        <v>0</v>
      </c>
      <c r="F48" s="5" t="s">
        <v>9</v>
      </c>
      <c r="G48" s="9" t="s">
        <v>90</v>
      </c>
      <c r="H48" s="129">
        <f>H49+H50</f>
        <v>225000.15</v>
      </c>
      <c r="I48" s="129">
        <f>I49+I50</f>
        <v>225000</v>
      </c>
    </row>
    <row r="49" spans="1:9" ht="18" customHeight="1">
      <c r="A49" s="2" t="s">
        <v>14</v>
      </c>
      <c r="B49" s="2" t="s">
        <v>89</v>
      </c>
      <c r="C49" s="3" t="s">
        <v>92</v>
      </c>
      <c r="D49" s="2" t="s">
        <v>29</v>
      </c>
      <c r="E49" s="2" t="s">
        <v>0</v>
      </c>
      <c r="F49" s="2" t="s">
        <v>93</v>
      </c>
      <c r="G49" s="11" t="s">
        <v>91</v>
      </c>
      <c r="H49" s="128">
        <v>150000</v>
      </c>
      <c r="I49" s="128">
        <v>150000</v>
      </c>
    </row>
    <row r="50" spans="1:9" ht="18" customHeight="1">
      <c r="A50" s="2" t="s">
        <v>14</v>
      </c>
      <c r="B50" s="2" t="s">
        <v>89</v>
      </c>
      <c r="C50" s="3" t="s">
        <v>280</v>
      </c>
      <c r="D50" s="2" t="s">
        <v>29</v>
      </c>
      <c r="E50" s="2" t="s">
        <v>0</v>
      </c>
      <c r="F50" s="2" t="s">
        <v>246</v>
      </c>
      <c r="G50" s="11" t="s">
        <v>279</v>
      </c>
      <c r="H50" s="128">
        <v>75000.15</v>
      </c>
      <c r="I50" s="128">
        <v>75000</v>
      </c>
    </row>
    <row r="51" spans="1:9" ht="14.25">
      <c r="A51" s="5" t="s">
        <v>2</v>
      </c>
      <c r="B51" s="5" t="s">
        <v>4</v>
      </c>
      <c r="C51" s="6" t="s">
        <v>10</v>
      </c>
      <c r="D51" s="5" t="s">
        <v>4</v>
      </c>
      <c r="E51" s="5" t="s">
        <v>0</v>
      </c>
      <c r="F51" s="5" t="s">
        <v>9</v>
      </c>
      <c r="G51" s="10" t="s">
        <v>11</v>
      </c>
      <c r="H51" s="124">
        <f>H52</f>
        <v>20592001.85</v>
      </c>
      <c r="I51" s="124">
        <f>I52</f>
        <v>18379433</v>
      </c>
    </row>
    <row r="52" spans="1:9" ht="26.25">
      <c r="A52" s="5" t="s">
        <v>2</v>
      </c>
      <c r="B52" s="5" t="s">
        <v>1</v>
      </c>
      <c r="C52" s="6" t="s">
        <v>10</v>
      </c>
      <c r="D52" s="5" t="s">
        <v>4</v>
      </c>
      <c r="E52" s="5" t="s">
        <v>0</v>
      </c>
      <c r="F52" s="5" t="s">
        <v>9</v>
      </c>
      <c r="G52" s="10" t="s">
        <v>390</v>
      </c>
      <c r="H52" s="124">
        <f>H53+H54+H55+H56</f>
        <v>20592001.85</v>
      </c>
      <c r="I52" s="124">
        <f>I53+I54+I55+I56</f>
        <v>18379433</v>
      </c>
    </row>
    <row r="53" spans="1:9" ht="26.25">
      <c r="A53" s="7" t="s">
        <v>2</v>
      </c>
      <c r="B53" s="7" t="s">
        <v>1</v>
      </c>
      <c r="C53" s="8" t="s">
        <v>229</v>
      </c>
      <c r="D53" s="7" t="s">
        <v>4</v>
      </c>
      <c r="E53" s="7" t="s">
        <v>0</v>
      </c>
      <c r="F53" s="7" t="s">
        <v>246</v>
      </c>
      <c r="G53" s="14" t="s">
        <v>6</v>
      </c>
      <c r="H53" s="125">
        <v>11957255</v>
      </c>
      <c r="I53" s="125">
        <v>11957255</v>
      </c>
    </row>
    <row r="54" spans="1:9" ht="26.25">
      <c r="A54" s="7" t="s">
        <v>2</v>
      </c>
      <c r="B54" s="7" t="s">
        <v>1</v>
      </c>
      <c r="C54" s="8" t="s">
        <v>230</v>
      </c>
      <c r="D54" s="7" t="s">
        <v>4</v>
      </c>
      <c r="E54" s="7" t="s">
        <v>0</v>
      </c>
      <c r="F54" s="7" t="s">
        <v>246</v>
      </c>
      <c r="G54" s="121" t="s">
        <v>231</v>
      </c>
      <c r="H54" s="122">
        <v>7148899.85</v>
      </c>
      <c r="I54" s="122">
        <v>4819745</v>
      </c>
    </row>
    <row r="55" spans="1:9" ht="26.25">
      <c r="A55" s="7" t="s">
        <v>2</v>
      </c>
      <c r="B55" s="7" t="s">
        <v>1</v>
      </c>
      <c r="C55" s="8" t="s">
        <v>5</v>
      </c>
      <c r="D55" s="7" t="s">
        <v>4</v>
      </c>
      <c r="E55" s="7" t="s">
        <v>0</v>
      </c>
      <c r="F55" s="7" t="s">
        <v>246</v>
      </c>
      <c r="G55" s="121" t="s">
        <v>3</v>
      </c>
      <c r="H55" s="125">
        <v>1235847</v>
      </c>
      <c r="I55" s="125">
        <v>1352433</v>
      </c>
    </row>
    <row r="56" spans="1:9" ht="14.25">
      <c r="A56" s="118" t="s">
        <v>2</v>
      </c>
      <c r="B56" s="118" t="s">
        <v>1</v>
      </c>
      <c r="C56" s="119" t="s">
        <v>273</v>
      </c>
      <c r="D56" s="118" t="s">
        <v>4</v>
      </c>
      <c r="E56" s="118" t="s">
        <v>0</v>
      </c>
      <c r="F56" s="118" t="s">
        <v>246</v>
      </c>
      <c r="G56" s="120" t="s">
        <v>118</v>
      </c>
      <c r="H56" s="125">
        <v>250000</v>
      </c>
      <c r="I56" s="125">
        <v>250000</v>
      </c>
    </row>
    <row r="57" spans="1:9" ht="15" customHeight="1">
      <c r="A57" s="246" t="s">
        <v>261</v>
      </c>
      <c r="B57" s="246"/>
      <c r="C57" s="246"/>
      <c r="D57" s="246"/>
      <c r="E57" s="246"/>
      <c r="F57" s="246"/>
      <c r="G57" s="246"/>
      <c r="H57" s="86">
        <f>H51+H10</f>
        <v>89845472</v>
      </c>
      <c r="I57" s="86">
        <f>I51+I10</f>
        <v>87901671</v>
      </c>
    </row>
    <row r="58" spans="1:9" ht="15" customHeight="1">
      <c r="A58" s="161"/>
      <c r="B58" s="161"/>
      <c r="C58" s="161"/>
      <c r="D58" s="161"/>
      <c r="E58" s="161"/>
      <c r="F58" s="161"/>
      <c r="G58" s="161"/>
      <c r="H58" s="117"/>
      <c r="I58" s="117"/>
    </row>
    <row r="59" spans="8:9" ht="14.25">
      <c r="H59" s="36"/>
      <c r="I59" s="36"/>
    </row>
    <row r="60" spans="8:9" ht="14.25">
      <c r="H60" s="36"/>
      <c r="I60" s="36"/>
    </row>
    <row r="61" ht="14.25">
      <c r="H61" s="38"/>
    </row>
    <row r="62" ht="14.25">
      <c r="H62" s="38"/>
    </row>
  </sheetData>
  <sheetProtection/>
  <mergeCells count="8">
    <mergeCell ref="A57:G57"/>
    <mergeCell ref="A1:I1"/>
    <mergeCell ref="A2:I2"/>
    <mergeCell ref="A3:I3"/>
    <mergeCell ref="A4:I4"/>
    <mergeCell ref="A6:I6"/>
    <mergeCell ref="A8:F8"/>
    <mergeCell ref="H7:I7"/>
  </mergeCells>
  <printOptions/>
  <pageMargins left="0.7086614173228347" right="0.5905511811023623" top="0.5511811023622047" bottom="0.35433070866141736" header="0.31496062992125984" footer="0.31496062992125984"/>
  <pageSetup horizontalDpi="600" verticalDpi="600" orientation="portrait" paperSize="9" scale="81" r:id="rId1"/>
  <rowBreaks count="1" manualBreakCount="1">
    <brk id="32" max="8" man="1"/>
  </rowBreaks>
</worksheet>
</file>

<file path=xl/worksheets/sheet3.xml><?xml version="1.0" encoding="utf-8"?>
<worksheet xmlns="http://schemas.openxmlformats.org/spreadsheetml/2006/main" xmlns:r="http://schemas.openxmlformats.org/officeDocument/2006/relationships">
  <dimension ref="A1:E93"/>
  <sheetViews>
    <sheetView view="pageBreakPreview" zoomScaleSheetLayoutView="100" zoomScalePageLayoutView="0" workbookViewId="0" topLeftCell="A19">
      <selection activeCell="B11" sqref="B11"/>
    </sheetView>
  </sheetViews>
  <sheetFormatPr defaultColWidth="9.140625" defaultRowHeight="15"/>
  <cols>
    <col min="1" max="1" width="25.421875" style="0" customWidth="1"/>
    <col min="2" max="2" width="52.28125" style="0" customWidth="1"/>
    <col min="3" max="3" width="17.8515625" style="0" customWidth="1"/>
  </cols>
  <sheetData>
    <row r="1" spans="1:5" ht="14.25">
      <c r="A1" s="247" t="s">
        <v>283</v>
      </c>
      <c r="B1" s="253"/>
      <c r="C1" s="253"/>
      <c r="D1" s="37"/>
      <c r="E1" s="37"/>
    </row>
    <row r="2" spans="1:5" ht="14.25">
      <c r="A2" s="253" t="s">
        <v>76</v>
      </c>
      <c r="B2" s="253"/>
      <c r="C2" s="253"/>
      <c r="D2" s="37"/>
      <c r="E2" s="37"/>
    </row>
    <row r="3" spans="1:5" ht="14.25">
      <c r="A3" s="253" t="s">
        <v>75</v>
      </c>
      <c r="B3" s="253"/>
      <c r="C3" s="253"/>
      <c r="D3" s="37"/>
      <c r="E3" s="37"/>
    </row>
    <row r="4" spans="1:5" ht="14.25">
      <c r="A4" s="247" t="s">
        <v>393</v>
      </c>
      <c r="B4" s="253"/>
      <c r="C4" s="253"/>
      <c r="D4" s="37"/>
      <c r="E4" s="37"/>
    </row>
    <row r="6" spans="1:3" ht="30" customHeight="1">
      <c r="A6" s="254" t="s">
        <v>329</v>
      </c>
      <c r="B6" s="254"/>
      <c r="C6" s="254"/>
    </row>
    <row r="7" spans="1:3" ht="14.25">
      <c r="A7" s="71"/>
      <c r="B7" s="72"/>
      <c r="C7" s="72"/>
    </row>
    <row r="8" spans="1:3" ht="29.25" customHeight="1">
      <c r="A8" s="70" t="s">
        <v>206</v>
      </c>
      <c r="B8" s="70" t="s">
        <v>207</v>
      </c>
      <c r="C8" s="70" t="s">
        <v>208</v>
      </c>
    </row>
    <row r="9" spans="1:3" ht="26.25">
      <c r="A9" s="67"/>
      <c r="B9" s="66" t="s">
        <v>209</v>
      </c>
      <c r="C9" s="53"/>
    </row>
    <row r="10" spans="1:3" ht="39">
      <c r="A10" s="95" t="s">
        <v>247</v>
      </c>
      <c r="B10" s="102" t="s">
        <v>248</v>
      </c>
      <c r="C10" s="53">
        <v>100</v>
      </c>
    </row>
    <row r="11" spans="1:3" ht="26.25">
      <c r="A11" s="53" t="s">
        <v>223</v>
      </c>
      <c r="B11" s="68" t="s">
        <v>211</v>
      </c>
      <c r="C11" s="53">
        <v>100</v>
      </c>
    </row>
    <row r="12" spans="1:3" ht="26.25">
      <c r="A12" s="53" t="s">
        <v>224</v>
      </c>
      <c r="B12" s="68" t="s">
        <v>212</v>
      </c>
      <c r="C12" s="53">
        <v>100</v>
      </c>
    </row>
    <row r="13" spans="1:3" ht="26.25">
      <c r="A13" s="53"/>
      <c r="B13" s="151" t="s">
        <v>291</v>
      </c>
      <c r="C13" s="53"/>
    </row>
    <row r="14" spans="1:3" ht="66">
      <c r="A14" s="95" t="s">
        <v>302</v>
      </c>
      <c r="B14" s="102" t="s">
        <v>292</v>
      </c>
      <c r="C14" s="53">
        <v>100</v>
      </c>
    </row>
    <row r="15" spans="1:3" ht="66">
      <c r="A15" s="95" t="s">
        <v>303</v>
      </c>
      <c r="B15" s="102" t="s">
        <v>293</v>
      </c>
      <c r="C15" s="53">
        <v>100</v>
      </c>
    </row>
    <row r="16" spans="1:3" ht="78.75">
      <c r="A16" s="95" t="s">
        <v>315</v>
      </c>
      <c r="B16" s="152" t="s">
        <v>294</v>
      </c>
      <c r="C16" s="53">
        <v>100</v>
      </c>
    </row>
    <row r="17" spans="1:3" ht="39">
      <c r="A17" s="95" t="s">
        <v>314</v>
      </c>
      <c r="B17" s="68" t="s">
        <v>295</v>
      </c>
      <c r="C17" s="53">
        <v>100</v>
      </c>
    </row>
    <row r="18" spans="1:3" ht="52.5">
      <c r="A18" s="95" t="s">
        <v>313</v>
      </c>
      <c r="B18" s="68" t="s">
        <v>296</v>
      </c>
      <c r="C18" s="53">
        <v>100</v>
      </c>
    </row>
    <row r="19" spans="1:3" ht="144.75">
      <c r="A19" s="95" t="s">
        <v>312</v>
      </c>
      <c r="B19" s="153" t="s">
        <v>297</v>
      </c>
      <c r="C19" s="53">
        <v>100</v>
      </c>
    </row>
    <row r="20" spans="1:3" ht="132">
      <c r="A20" s="95" t="s">
        <v>311</v>
      </c>
      <c r="B20" s="153" t="s">
        <v>298</v>
      </c>
      <c r="C20" s="53">
        <v>100</v>
      </c>
    </row>
    <row r="21" spans="1:3" ht="92.25">
      <c r="A21" s="95" t="s">
        <v>310</v>
      </c>
      <c r="B21" s="153" t="s">
        <v>299</v>
      </c>
      <c r="C21" s="53">
        <v>100</v>
      </c>
    </row>
    <row r="22" spans="1:3" ht="66">
      <c r="A22" s="95" t="s">
        <v>309</v>
      </c>
      <c r="B22" s="153" t="s">
        <v>300</v>
      </c>
      <c r="C22" s="53">
        <v>100</v>
      </c>
    </row>
    <row r="23" spans="1:3" ht="52.5">
      <c r="A23" s="156" t="s">
        <v>308</v>
      </c>
      <c r="B23" s="154" t="s">
        <v>301</v>
      </c>
      <c r="C23" s="53">
        <v>100</v>
      </c>
    </row>
    <row r="24" spans="1:3" ht="52.5">
      <c r="A24" s="157" t="s">
        <v>304</v>
      </c>
      <c r="B24" s="155" t="s">
        <v>306</v>
      </c>
      <c r="C24" s="53">
        <v>100</v>
      </c>
    </row>
    <row r="25" spans="1:3" ht="39">
      <c r="A25" s="157" t="s">
        <v>305</v>
      </c>
      <c r="B25" s="155" t="s">
        <v>307</v>
      </c>
      <c r="C25" s="53">
        <v>100</v>
      </c>
    </row>
    <row r="26" spans="1:3" ht="14.25">
      <c r="A26" s="67"/>
      <c r="B26" s="69" t="s">
        <v>210</v>
      </c>
      <c r="C26" s="53"/>
    </row>
    <row r="27" spans="1:3" ht="26.25">
      <c r="A27" s="53" t="s">
        <v>225</v>
      </c>
      <c r="B27" s="68" t="s">
        <v>213</v>
      </c>
      <c r="C27" s="53">
        <v>100</v>
      </c>
    </row>
    <row r="28" spans="1:3" ht="14.25">
      <c r="A28" s="53" t="s">
        <v>226</v>
      </c>
      <c r="B28" s="68" t="s">
        <v>214</v>
      </c>
      <c r="C28" s="53">
        <v>100</v>
      </c>
    </row>
    <row r="29" spans="1:3" ht="26.25">
      <c r="A29" s="95" t="s">
        <v>316</v>
      </c>
      <c r="B29" s="130" t="s">
        <v>281</v>
      </c>
      <c r="C29" s="53">
        <v>100</v>
      </c>
    </row>
    <row r="30" spans="1:3" ht="14.25">
      <c r="A30" s="65"/>
      <c r="B30" s="65"/>
      <c r="C30" s="65"/>
    </row>
    <row r="31" spans="1:3" ht="14.25">
      <c r="A31" s="65"/>
      <c r="B31" s="65"/>
      <c r="C31" s="65"/>
    </row>
    <row r="32" spans="1:3" ht="14.25">
      <c r="A32" s="65"/>
      <c r="B32" s="65"/>
      <c r="C32" s="65"/>
    </row>
    <row r="33" spans="1:3" ht="14.25">
      <c r="A33" s="65"/>
      <c r="B33" s="65"/>
      <c r="C33" s="65"/>
    </row>
    <row r="34" spans="1:3" ht="14.25">
      <c r="A34" s="65"/>
      <c r="B34" s="65"/>
      <c r="C34" s="65"/>
    </row>
    <row r="35" spans="1:3" ht="14.25">
      <c r="A35" s="65"/>
      <c r="B35" s="65"/>
      <c r="C35" s="65"/>
    </row>
    <row r="36" spans="1:3" ht="14.25">
      <c r="A36" s="65"/>
      <c r="B36" s="65"/>
      <c r="C36" s="65"/>
    </row>
    <row r="37" spans="1:3" ht="14.25">
      <c r="A37" s="65"/>
      <c r="B37" s="65"/>
      <c r="C37" s="65"/>
    </row>
    <row r="38" spans="1:3" ht="14.25">
      <c r="A38" s="65"/>
      <c r="B38" s="65"/>
      <c r="C38" s="65"/>
    </row>
    <row r="39" spans="1:3" ht="14.25">
      <c r="A39" s="65"/>
      <c r="B39" s="65"/>
      <c r="C39" s="65"/>
    </row>
    <row r="40" spans="1:3" ht="14.25">
      <c r="A40" s="65"/>
      <c r="B40" s="65"/>
      <c r="C40" s="65"/>
    </row>
    <row r="41" spans="1:3" ht="14.25">
      <c r="A41" s="65"/>
      <c r="B41" s="65"/>
      <c r="C41" s="65"/>
    </row>
    <row r="42" spans="1:3" ht="14.25">
      <c r="A42" s="65"/>
      <c r="B42" s="65"/>
      <c r="C42" s="65"/>
    </row>
    <row r="43" spans="1:3" ht="14.25">
      <c r="A43" s="65"/>
      <c r="B43" s="65"/>
      <c r="C43" s="65"/>
    </row>
    <row r="44" spans="1:3" ht="14.25">
      <c r="A44" s="65"/>
      <c r="B44" s="65"/>
      <c r="C44" s="65"/>
    </row>
    <row r="45" spans="1:3" ht="14.25">
      <c r="A45" s="65"/>
      <c r="B45" s="65"/>
      <c r="C45" s="65"/>
    </row>
    <row r="46" spans="1:3" ht="14.25">
      <c r="A46" s="65"/>
      <c r="B46" s="65"/>
      <c r="C46" s="65"/>
    </row>
    <row r="47" spans="1:3" ht="14.25">
      <c r="A47" s="65"/>
      <c r="B47" s="65"/>
      <c r="C47" s="65"/>
    </row>
    <row r="48" spans="1:3" ht="14.25">
      <c r="A48" s="65"/>
      <c r="B48" s="65"/>
      <c r="C48" s="65"/>
    </row>
    <row r="49" spans="1:3" ht="14.25">
      <c r="A49" s="65"/>
      <c r="B49" s="65"/>
      <c r="C49" s="65"/>
    </row>
    <row r="50" spans="1:3" ht="14.25">
      <c r="A50" s="65"/>
      <c r="B50" s="65"/>
      <c r="C50" s="65"/>
    </row>
    <row r="51" spans="1:3" ht="14.25">
      <c r="A51" s="65"/>
      <c r="B51" s="65"/>
      <c r="C51" s="65"/>
    </row>
    <row r="52" spans="1:3" ht="14.25">
      <c r="A52" s="65"/>
      <c r="B52" s="65"/>
      <c r="C52" s="65"/>
    </row>
    <row r="53" spans="1:3" ht="14.25">
      <c r="A53" s="65"/>
      <c r="B53" s="65"/>
      <c r="C53" s="65"/>
    </row>
    <row r="54" spans="1:3" ht="14.25">
      <c r="A54" s="65"/>
      <c r="B54" s="65"/>
      <c r="C54" s="65"/>
    </row>
    <row r="55" spans="1:3" ht="14.25">
      <c r="A55" s="65"/>
      <c r="B55" s="65"/>
      <c r="C55" s="65"/>
    </row>
    <row r="56" spans="1:3" ht="14.25">
      <c r="A56" s="65"/>
      <c r="B56" s="65"/>
      <c r="C56" s="65"/>
    </row>
    <row r="57" spans="1:3" ht="14.25">
      <c r="A57" s="65"/>
      <c r="B57" s="65"/>
      <c r="C57" s="65"/>
    </row>
    <row r="58" spans="1:3" ht="14.25">
      <c r="A58" s="65"/>
      <c r="B58" s="65"/>
      <c r="C58" s="65"/>
    </row>
    <row r="59" spans="1:3" ht="14.25">
      <c r="A59" s="65"/>
      <c r="B59" s="65"/>
      <c r="C59" s="65"/>
    </row>
    <row r="60" spans="1:3" ht="14.25">
      <c r="A60" s="65"/>
      <c r="B60" s="65"/>
      <c r="C60" s="65"/>
    </row>
    <row r="61" spans="1:3" ht="14.25">
      <c r="A61" s="65"/>
      <c r="B61" s="65"/>
      <c r="C61" s="65"/>
    </row>
    <row r="62" spans="1:3" ht="14.25">
      <c r="A62" s="65"/>
      <c r="B62" s="65"/>
      <c r="C62" s="65"/>
    </row>
    <row r="63" spans="1:3" ht="14.25">
      <c r="A63" s="65"/>
      <c r="B63" s="65"/>
      <c r="C63" s="65"/>
    </row>
    <row r="64" spans="1:3" ht="14.25">
      <c r="A64" s="65"/>
      <c r="B64" s="65"/>
      <c r="C64" s="65"/>
    </row>
    <row r="65" spans="1:3" ht="14.25">
      <c r="A65" s="65"/>
      <c r="B65" s="65"/>
      <c r="C65" s="65"/>
    </row>
    <row r="66" spans="1:3" ht="14.25">
      <c r="A66" s="65"/>
      <c r="B66" s="65"/>
      <c r="C66" s="65"/>
    </row>
    <row r="67" spans="1:3" ht="14.25">
      <c r="A67" s="65"/>
      <c r="B67" s="65"/>
      <c r="C67" s="65"/>
    </row>
    <row r="68" spans="1:3" ht="14.25">
      <c r="A68" s="65"/>
      <c r="B68" s="65"/>
      <c r="C68" s="65"/>
    </row>
    <row r="69" spans="1:3" ht="14.25">
      <c r="A69" s="65"/>
      <c r="B69" s="65"/>
      <c r="C69" s="65"/>
    </row>
    <row r="70" spans="1:3" ht="14.25">
      <c r="A70" s="65"/>
      <c r="B70" s="65"/>
      <c r="C70" s="65"/>
    </row>
    <row r="71" spans="1:3" ht="14.25">
      <c r="A71" s="65"/>
      <c r="B71" s="65"/>
      <c r="C71" s="65"/>
    </row>
    <row r="72" spans="1:3" ht="14.25">
      <c r="A72" s="65"/>
      <c r="B72" s="65"/>
      <c r="C72" s="65"/>
    </row>
    <row r="73" spans="1:3" ht="14.25">
      <c r="A73" s="65"/>
      <c r="B73" s="65"/>
      <c r="C73" s="65"/>
    </row>
    <row r="74" spans="1:3" ht="14.25">
      <c r="A74" s="65"/>
      <c r="B74" s="65"/>
      <c r="C74" s="65"/>
    </row>
    <row r="75" spans="1:3" ht="14.25">
      <c r="A75" s="65"/>
      <c r="B75" s="65"/>
      <c r="C75" s="65"/>
    </row>
    <row r="76" spans="1:3" ht="14.25">
      <c r="A76" s="65"/>
      <c r="B76" s="65"/>
      <c r="C76" s="65"/>
    </row>
    <row r="77" spans="1:3" ht="14.25">
      <c r="A77" s="65"/>
      <c r="B77" s="65"/>
      <c r="C77" s="65"/>
    </row>
    <row r="78" spans="1:3" ht="14.25">
      <c r="A78" s="65"/>
      <c r="B78" s="65"/>
      <c r="C78" s="65"/>
    </row>
    <row r="79" spans="1:3" ht="14.25">
      <c r="A79" s="65"/>
      <c r="B79" s="65"/>
      <c r="C79" s="65"/>
    </row>
    <row r="80" spans="1:3" ht="14.25">
      <c r="A80" s="65"/>
      <c r="B80" s="65"/>
      <c r="C80" s="65"/>
    </row>
    <row r="81" spans="1:3" ht="14.25">
      <c r="A81" s="65"/>
      <c r="B81" s="65"/>
      <c r="C81" s="65"/>
    </row>
    <row r="82" spans="1:3" ht="14.25">
      <c r="A82" s="65"/>
      <c r="B82" s="65"/>
      <c r="C82" s="65"/>
    </row>
    <row r="83" spans="1:3" ht="14.25">
      <c r="A83" s="65"/>
      <c r="B83" s="65"/>
      <c r="C83" s="65"/>
    </row>
    <row r="84" spans="1:3" ht="14.25">
      <c r="A84" s="65"/>
      <c r="B84" s="65"/>
      <c r="C84" s="65"/>
    </row>
    <row r="85" spans="1:3" ht="14.25">
      <c r="A85" s="65"/>
      <c r="B85" s="65"/>
      <c r="C85" s="65"/>
    </row>
    <row r="86" spans="1:3" ht="14.25">
      <c r="A86" s="65"/>
      <c r="B86" s="65"/>
      <c r="C86" s="65"/>
    </row>
    <row r="87" spans="1:3" ht="14.25">
      <c r="A87" s="65"/>
      <c r="B87" s="65"/>
      <c r="C87" s="65"/>
    </row>
    <row r="88" spans="1:3" ht="14.25">
      <c r="A88" s="65"/>
      <c r="B88" s="65"/>
      <c r="C88" s="65"/>
    </row>
    <row r="89" spans="1:3" ht="14.25">
      <c r="A89" s="65"/>
      <c r="B89" s="65"/>
      <c r="C89" s="65"/>
    </row>
    <row r="90" spans="1:3" ht="14.25">
      <c r="A90" s="65"/>
      <c r="B90" s="65"/>
      <c r="C90" s="65"/>
    </row>
    <row r="91" spans="1:3" ht="14.25">
      <c r="A91" s="65"/>
      <c r="B91" s="65"/>
      <c r="C91" s="65"/>
    </row>
    <row r="92" spans="1:3" ht="14.25">
      <c r="A92" s="65"/>
      <c r="B92" s="65"/>
      <c r="C92" s="65"/>
    </row>
    <row r="93" spans="1:3" ht="14.25">
      <c r="A93" s="65"/>
      <c r="B93" s="65"/>
      <c r="C93" s="65"/>
    </row>
  </sheetData>
  <sheetProtection/>
  <mergeCells count="5">
    <mergeCell ref="A1:C1"/>
    <mergeCell ref="A2:C2"/>
    <mergeCell ref="A3:C3"/>
    <mergeCell ref="A4:C4"/>
    <mergeCell ref="A6:C6"/>
  </mergeCells>
  <printOptions/>
  <pageMargins left="0.7086614173228347" right="0.31496062992125984" top="0.7480314960629921" bottom="0.7480314960629921" header="0.31496062992125984" footer="0.3149606299212598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F249"/>
  <sheetViews>
    <sheetView view="pageLayout" zoomScale="60" zoomScaleSheetLayoutView="110" zoomScalePageLayoutView="60" workbookViewId="0" topLeftCell="A114">
      <selection activeCell="C12" sqref="C12"/>
    </sheetView>
  </sheetViews>
  <sheetFormatPr defaultColWidth="9.140625" defaultRowHeight="15"/>
  <cols>
    <col min="1" max="1" width="51.57421875" style="0" customWidth="1"/>
    <col min="2" max="2" width="6.7109375" style="0" bestFit="1" customWidth="1"/>
    <col min="3" max="3" width="9.140625" style="0" bestFit="1" customWidth="1"/>
    <col min="4" max="4" width="12.57421875" style="0" customWidth="1"/>
    <col min="5" max="5" width="10.57421875" style="0" customWidth="1"/>
    <col min="6" max="6" width="16.00390625" style="0" bestFit="1" customWidth="1"/>
  </cols>
  <sheetData>
    <row r="1" spans="1:6" ht="14.25">
      <c r="A1" s="247" t="s">
        <v>284</v>
      </c>
      <c r="B1" s="247"/>
      <c r="C1" s="247"/>
      <c r="D1" s="247"/>
      <c r="E1" s="247"/>
      <c r="F1" s="247"/>
    </row>
    <row r="2" spans="1:6" ht="14.25">
      <c r="A2" s="253" t="s">
        <v>76</v>
      </c>
      <c r="B2" s="253"/>
      <c r="C2" s="253"/>
      <c r="D2" s="253"/>
      <c r="E2" s="253"/>
      <c r="F2" s="253"/>
    </row>
    <row r="3" spans="1:6" ht="14.25">
      <c r="A3" s="253" t="s">
        <v>75</v>
      </c>
      <c r="B3" s="253"/>
      <c r="C3" s="253"/>
      <c r="D3" s="253"/>
      <c r="E3" s="253"/>
      <c r="F3" s="253"/>
    </row>
    <row r="4" spans="1:6" ht="14.25">
      <c r="A4" s="247" t="s">
        <v>394</v>
      </c>
      <c r="B4" s="247"/>
      <c r="C4" s="247"/>
      <c r="D4" s="247"/>
      <c r="E4" s="247"/>
      <c r="F4" s="247"/>
    </row>
    <row r="6" spans="1:6" ht="18" customHeight="1">
      <c r="A6" s="255" t="s">
        <v>352</v>
      </c>
      <c r="B6" s="255"/>
      <c r="C6" s="255"/>
      <c r="D6" s="255"/>
      <c r="E6" s="255"/>
      <c r="F6" s="255"/>
    </row>
    <row r="7" spans="1:6" ht="14.25">
      <c r="A7" s="30"/>
      <c r="B7" s="30"/>
      <c r="C7" s="30"/>
      <c r="D7" s="30"/>
      <c r="E7" s="30"/>
      <c r="F7" s="103" t="s">
        <v>74</v>
      </c>
    </row>
    <row r="8" spans="1:6" ht="52.5">
      <c r="A8" s="208" t="s">
        <v>94</v>
      </c>
      <c r="B8" s="208" t="s">
        <v>126</v>
      </c>
      <c r="C8" s="208" t="s">
        <v>127</v>
      </c>
      <c r="D8" s="208" t="s">
        <v>95</v>
      </c>
      <c r="E8" s="208" t="s">
        <v>96</v>
      </c>
      <c r="F8" s="209" t="s">
        <v>276</v>
      </c>
    </row>
    <row r="9" spans="1:6" s="29" customFormat="1" ht="12.75">
      <c r="A9" s="53">
        <v>1</v>
      </c>
      <c r="B9" s="53">
        <v>2</v>
      </c>
      <c r="C9" s="53">
        <v>3</v>
      </c>
      <c r="D9" s="53">
        <v>4</v>
      </c>
      <c r="E9" s="53">
        <v>5</v>
      </c>
      <c r="F9" s="53">
        <v>6</v>
      </c>
    </row>
    <row r="10" spans="1:6" ht="15">
      <c r="A10" s="108" t="s">
        <v>262</v>
      </c>
      <c r="B10" s="228" t="s">
        <v>125</v>
      </c>
      <c r="C10" s="228"/>
      <c r="D10" s="228"/>
      <c r="E10" s="228"/>
      <c r="F10" s="162">
        <f>F11+F30+F39+F57+F74+F103+F117+F127</f>
        <v>118142443.55000001</v>
      </c>
    </row>
    <row r="11" spans="1:6" ht="15">
      <c r="A11" s="108" t="s">
        <v>128</v>
      </c>
      <c r="B11" s="228" t="s">
        <v>125</v>
      </c>
      <c r="C11" s="228" t="s">
        <v>129</v>
      </c>
      <c r="D11" s="228"/>
      <c r="E11" s="228"/>
      <c r="F11" s="162">
        <f>F12+F22</f>
        <v>15016106</v>
      </c>
    </row>
    <row r="12" spans="1:6" ht="43.5" customHeight="1">
      <c r="A12" s="54" t="s">
        <v>130</v>
      </c>
      <c r="B12" s="229" t="s">
        <v>125</v>
      </c>
      <c r="C12" s="229" t="s">
        <v>131</v>
      </c>
      <c r="D12" s="229"/>
      <c r="E12" s="229"/>
      <c r="F12" s="136">
        <f>F13</f>
        <v>14866106</v>
      </c>
    </row>
    <row r="13" spans="1:6" ht="55.5" customHeight="1">
      <c r="A13" s="96" t="s">
        <v>336</v>
      </c>
      <c r="B13" s="216" t="s">
        <v>125</v>
      </c>
      <c r="C13" s="216" t="s">
        <v>131</v>
      </c>
      <c r="D13" s="216" t="s">
        <v>177</v>
      </c>
      <c r="E13" s="216"/>
      <c r="F13" s="133">
        <f>F14+F19</f>
        <v>14866106</v>
      </c>
    </row>
    <row r="14" spans="1:6" ht="14.25">
      <c r="A14" s="55" t="s">
        <v>97</v>
      </c>
      <c r="B14" s="137" t="s">
        <v>125</v>
      </c>
      <c r="C14" s="137" t="s">
        <v>131</v>
      </c>
      <c r="D14" s="137" t="s">
        <v>178</v>
      </c>
      <c r="E14" s="137"/>
      <c r="F14" s="134">
        <f>F15+F17</f>
        <v>13677380</v>
      </c>
    </row>
    <row r="15" spans="1:6" ht="52.5">
      <c r="A15" s="55" t="s">
        <v>98</v>
      </c>
      <c r="B15" s="137" t="s">
        <v>125</v>
      </c>
      <c r="C15" s="137" t="s">
        <v>131</v>
      </c>
      <c r="D15" s="137" t="s">
        <v>178</v>
      </c>
      <c r="E15" s="137" t="s">
        <v>99</v>
      </c>
      <c r="F15" s="134">
        <f>F16</f>
        <v>10406732</v>
      </c>
    </row>
    <row r="16" spans="1:6" ht="27">
      <c r="A16" s="56" t="s">
        <v>100</v>
      </c>
      <c r="B16" s="137" t="s">
        <v>125</v>
      </c>
      <c r="C16" s="137" t="s">
        <v>131</v>
      </c>
      <c r="D16" s="137" t="s">
        <v>178</v>
      </c>
      <c r="E16" s="137" t="s">
        <v>31</v>
      </c>
      <c r="F16" s="244">
        <v>10406732</v>
      </c>
    </row>
    <row r="17" spans="1:6" ht="26.25">
      <c r="A17" s="55" t="s">
        <v>101</v>
      </c>
      <c r="B17" s="137" t="s">
        <v>125</v>
      </c>
      <c r="C17" s="137" t="s">
        <v>131</v>
      </c>
      <c r="D17" s="137" t="s">
        <v>178</v>
      </c>
      <c r="E17" s="137" t="s">
        <v>102</v>
      </c>
      <c r="F17" s="134">
        <f>F18</f>
        <v>3270648</v>
      </c>
    </row>
    <row r="18" spans="1:6" ht="26.25">
      <c r="A18" s="94" t="s">
        <v>103</v>
      </c>
      <c r="B18" s="137" t="s">
        <v>125</v>
      </c>
      <c r="C18" s="137" t="s">
        <v>131</v>
      </c>
      <c r="D18" s="137" t="s">
        <v>178</v>
      </c>
      <c r="E18" s="137" t="s">
        <v>104</v>
      </c>
      <c r="F18" s="134">
        <v>3270648</v>
      </c>
    </row>
    <row r="19" spans="1:6" ht="14.25">
      <c r="A19" s="55" t="s">
        <v>105</v>
      </c>
      <c r="B19" s="137" t="s">
        <v>125</v>
      </c>
      <c r="C19" s="137" t="s">
        <v>131</v>
      </c>
      <c r="D19" s="137" t="s">
        <v>179</v>
      </c>
      <c r="E19" s="137"/>
      <c r="F19" s="134">
        <f>F20</f>
        <v>1188726</v>
      </c>
    </row>
    <row r="20" spans="1:6" ht="52.5">
      <c r="A20" s="55" t="s">
        <v>98</v>
      </c>
      <c r="B20" s="137" t="s">
        <v>125</v>
      </c>
      <c r="C20" s="137" t="s">
        <v>131</v>
      </c>
      <c r="D20" s="137" t="s">
        <v>179</v>
      </c>
      <c r="E20" s="137" t="s">
        <v>99</v>
      </c>
      <c r="F20" s="134">
        <f>F21</f>
        <v>1188726</v>
      </c>
    </row>
    <row r="21" spans="1:6" ht="27">
      <c r="A21" s="56" t="s">
        <v>100</v>
      </c>
      <c r="B21" s="137" t="s">
        <v>125</v>
      </c>
      <c r="C21" s="137" t="s">
        <v>131</v>
      </c>
      <c r="D21" s="137" t="s">
        <v>179</v>
      </c>
      <c r="E21" s="137" t="s">
        <v>31</v>
      </c>
      <c r="F21" s="134">
        <v>1188726</v>
      </c>
    </row>
    <row r="22" spans="1:6" ht="14.25">
      <c r="A22" s="96" t="s">
        <v>227</v>
      </c>
      <c r="B22" s="229" t="s">
        <v>125</v>
      </c>
      <c r="C22" s="216" t="s">
        <v>228</v>
      </c>
      <c r="D22" s="229"/>
      <c r="E22" s="229"/>
      <c r="F22" s="136">
        <f>F23</f>
        <v>150000</v>
      </c>
    </row>
    <row r="23" spans="1:6" ht="54" customHeight="1">
      <c r="A23" s="96" t="s">
        <v>336</v>
      </c>
      <c r="B23" s="216" t="s">
        <v>125</v>
      </c>
      <c r="C23" s="216" t="s">
        <v>228</v>
      </c>
      <c r="D23" s="216" t="s">
        <v>177</v>
      </c>
      <c r="E23" s="216"/>
      <c r="F23" s="133">
        <f>F27+F24</f>
        <v>150000</v>
      </c>
    </row>
    <row r="24" spans="1:6" ht="14.25">
      <c r="A24" s="94" t="s">
        <v>382</v>
      </c>
      <c r="B24" s="137" t="s">
        <v>125</v>
      </c>
      <c r="C24" s="135" t="s">
        <v>228</v>
      </c>
      <c r="D24" s="135" t="s">
        <v>383</v>
      </c>
      <c r="E24" s="135"/>
      <c r="F24" s="140">
        <f>F25</f>
        <v>100000</v>
      </c>
    </row>
    <row r="25" spans="1:6" ht="26.25">
      <c r="A25" s="55" t="s">
        <v>101</v>
      </c>
      <c r="B25" s="137" t="s">
        <v>125</v>
      </c>
      <c r="C25" s="135" t="s">
        <v>228</v>
      </c>
      <c r="D25" s="135" t="s">
        <v>383</v>
      </c>
      <c r="E25" s="137" t="s">
        <v>102</v>
      </c>
      <c r="F25" s="134">
        <f>F26</f>
        <v>100000</v>
      </c>
    </row>
    <row r="26" spans="1:6" ht="26.25">
      <c r="A26" s="94" t="s">
        <v>103</v>
      </c>
      <c r="B26" s="137" t="s">
        <v>125</v>
      </c>
      <c r="C26" s="135" t="s">
        <v>228</v>
      </c>
      <c r="D26" s="135" t="s">
        <v>383</v>
      </c>
      <c r="E26" s="137" t="s">
        <v>104</v>
      </c>
      <c r="F26" s="134">
        <v>100000</v>
      </c>
    </row>
    <row r="27" spans="1:6" ht="14.25">
      <c r="A27" s="94" t="s">
        <v>132</v>
      </c>
      <c r="B27" s="137" t="s">
        <v>125</v>
      </c>
      <c r="C27" s="135" t="s">
        <v>228</v>
      </c>
      <c r="D27" s="137" t="s">
        <v>180</v>
      </c>
      <c r="E27" s="137"/>
      <c r="F27" s="134">
        <f>F28</f>
        <v>50000</v>
      </c>
    </row>
    <row r="28" spans="1:6" ht="15.75" customHeight="1">
      <c r="A28" s="145" t="s">
        <v>251</v>
      </c>
      <c r="B28" s="137" t="s">
        <v>125</v>
      </c>
      <c r="C28" s="135" t="s">
        <v>228</v>
      </c>
      <c r="D28" s="137" t="s">
        <v>180</v>
      </c>
      <c r="E28" s="135" t="s">
        <v>253</v>
      </c>
      <c r="F28" s="134">
        <f>F29</f>
        <v>50000</v>
      </c>
    </row>
    <row r="29" spans="1:6" ht="14.25">
      <c r="A29" s="145" t="s">
        <v>252</v>
      </c>
      <c r="B29" s="137" t="s">
        <v>125</v>
      </c>
      <c r="C29" s="135" t="s">
        <v>228</v>
      </c>
      <c r="D29" s="137" t="s">
        <v>180</v>
      </c>
      <c r="E29" s="135" t="s">
        <v>254</v>
      </c>
      <c r="F29" s="138">
        <v>50000</v>
      </c>
    </row>
    <row r="30" spans="1:6" ht="15">
      <c r="A30" s="108" t="s">
        <v>133</v>
      </c>
      <c r="B30" s="228" t="s">
        <v>125</v>
      </c>
      <c r="C30" s="228" t="s">
        <v>134</v>
      </c>
      <c r="D30" s="228"/>
      <c r="E30" s="228"/>
      <c r="F30" s="168">
        <f>F31</f>
        <v>1121204</v>
      </c>
    </row>
    <row r="31" spans="1:6" ht="14.25">
      <c r="A31" s="55" t="s">
        <v>135</v>
      </c>
      <c r="B31" s="137" t="s">
        <v>125</v>
      </c>
      <c r="C31" s="137" t="s">
        <v>136</v>
      </c>
      <c r="D31" s="137"/>
      <c r="E31" s="137"/>
      <c r="F31" s="138">
        <f>F32</f>
        <v>1121204</v>
      </c>
    </row>
    <row r="32" spans="1:6" ht="27">
      <c r="A32" s="58" t="s">
        <v>120</v>
      </c>
      <c r="B32" s="137" t="s">
        <v>125</v>
      </c>
      <c r="C32" s="137" t="s">
        <v>136</v>
      </c>
      <c r="D32" s="137" t="s">
        <v>181</v>
      </c>
      <c r="E32" s="137"/>
      <c r="F32" s="134">
        <f>F33</f>
        <v>1121204</v>
      </c>
    </row>
    <row r="33" spans="1:6" ht="14.25">
      <c r="A33" s="58" t="s">
        <v>121</v>
      </c>
      <c r="B33" s="137" t="s">
        <v>125</v>
      </c>
      <c r="C33" s="137" t="s">
        <v>136</v>
      </c>
      <c r="D33" s="137" t="s">
        <v>182</v>
      </c>
      <c r="E33" s="137"/>
      <c r="F33" s="134">
        <f>F34</f>
        <v>1121204</v>
      </c>
    </row>
    <row r="34" spans="1:6" ht="26.25">
      <c r="A34" s="59" t="s">
        <v>122</v>
      </c>
      <c r="B34" s="137" t="s">
        <v>125</v>
      </c>
      <c r="C34" s="137" t="s">
        <v>136</v>
      </c>
      <c r="D34" s="137" t="s">
        <v>183</v>
      </c>
      <c r="E34" s="137"/>
      <c r="F34" s="134">
        <f>F35+F37</f>
        <v>1121204</v>
      </c>
    </row>
    <row r="35" spans="1:6" ht="52.5">
      <c r="A35" s="55" t="s">
        <v>98</v>
      </c>
      <c r="B35" s="137" t="s">
        <v>125</v>
      </c>
      <c r="C35" s="137" t="s">
        <v>136</v>
      </c>
      <c r="D35" s="137" t="s">
        <v>183</v>
      </c>
      <c r="E35" s="137" t="s">
        <v>99</v>
      </c>
      <c r="F35" s="134">
        <f>F36</f>
        <v>990000</v>
      </c>
    </row>
    <row r="36" spans="1:6" ht="27">
      <c r="A36" s="56" t="s">
        <v>100</v>
      </c>
      <c r="B36" s="137" t="s">
        <v>125</v>
      </c>
      <c r="C36" s="137" t="s">
        <v>136</v>
      </c>
      <c r="D36" s="137" t="s">
        <v>183</v>
      </c>
      <c r="E36" s="137" t="s">
        <v>31</v>
      </c>
      <c r="F36" s="134">
        <v>990000</v>
      </c>
    </row>
    <row r="37" spans="1:6" ht="26.25">
      <c r="A37" s="55" t="s">
        <v>101</v>
      </c>
      <c r="B37" s="137" t="s">
        <v>125</v>
      </c>
      <c r="C37" s="137" t="s">
        <v>136</v>
      </c>
      <c r="D37" s="137" t="s">
        <v>183</v>
      </c>
      <c r="E37" s="137" t="s">
        <v>102</v>
      </c>
      <c r="F37" s="134">
        <f>F38</f>
        <v>131204</v>
      </c>
    </row>
    <row r="38" spans="1:6" ht="26.25">
      <c r="A38" s="55" t="s">
        <v>103</v>
      </c>
      <c r="B38" s="137" t="s">
        <v>125</v>
      </c>
      <c r="C38" s="137" t="s">
        <v>136</v>
      </c>
      <c r="D38" s="137" t="s">
        <v>183</v>
      </c>
      <c r="E38" s="137" t="s">
        <v>104</v>
      </c>
      <c r="F38" s="134">
        <v>131204</v>
      </c>
    </row>
    <row r="39" spans="1:6" ht="30.75">
      <c r="A39" s="108" t="s">
        <v>137</v>
      </c>
      <c r="B39" s="243" t="s">
        <v>125</v>
      </c>
      <c r="C39" s="228" t="s">
        <v>138</v>
      </c>
      <c r="D39" s="228"/>
      <c r="E39" s="228"/>
      <c r="F39" s="162">
        <f>F40+F48</f>
        <v>155000</v>
      </c>
    </row>
    <row r="40" spans="1:6" ht="39">
      <c r="A40" s="96" t="s">
        <v>362</v>
      </c>
      <c r="B40" s="216" t="s">
        <v>125</v>
      </c>
      <c r="C40" s="216" t="s">
        <v>361</v>
      </c>
      <c r="D40" s="216"/>
      <c r="E40" s="216"/>
      <c r="F40" s="133">
        <f>F41</f>
        <v>145000</v>
      </c>
    </row>
    <row r="41" spans="1:6" ht="19.5" customHeight="1">
      <c r="A41" s="186" t="s">
        <v>197</v>
      </c>
      <c r="B41" s="216" t="s">
        <v>125</v>
      </c>
      <c r="C41" s="216" t="s">
        <v>361</v>
      </c>
      <c r="D41" s="216" t="s">
        <v>194</v>
      </c>
      <c r="E41" s="216"/>
      <c r="F41" s="133">
        <f>F42+F45</f>
        <v>145000</v>
      </c>
    </row>
    <row r="42" spans="1:6" ht="39">
      <c r="A42" s="55" t="s">
        <v>195</v>
      </c>
      <c r="B42" s="137" t="s">
        <v>125</v>
      </c>
      <c r="C42" s="135" t="s">
        <v>361</v>
      </c>
      <c r="D42" s="137" t="s">
        <v>196</v>
      </c>
      <c r="E42" s="137"/>
      <c r="F42" s="134">
        <f>F43</f>
        <v>45000</v>
      </c>
    </row>
    <row r="43" spans="1:6" ht="26.25">
      <c r="A43" s="55" t="s">
        <v>101</v>
      </c>
      <c r="B43" s="137" t="s">
        <v>125</v>
      </c>
      <c r="C43" s="135" t="s">
        <v>361</v>
      </c>
      <c r="D43" s="137" t="s">
        <v>196</v>
      </c>
      <c r="E43" s="137" t="s">
        <v>102</v>
      </c>
      <c r="F43" s="134">
        <f>F44</f>
        <v>45000</v>
      </c>
    </row>
    <row r="44" spans="1:6" ht="26.25">
      <c r="A44" s="55" t="s">
        <v>103</v>
      </c>
      <c r="B44" s="137" t="s">
        <v>125</v>
      </c>
      <c r="C44" s="135" t="s">
        <v>361</v>
      </c>
      <c r="D44" s="137" t="s">
        <v>196</v>
      </c>
      <c r="E44" s="137" t="s">
        <v>104</v>
      </c>
      <c r="F44" s="134">
        <v>45000</v>
      </c>
    </row>
    <row r="45" spans="1:6" ht="26.25">
      <c r="A45" s="94" t="s">
        <v>384</v>
      </c>
      <c r="B45" s="137" t="s">
        <v>125</v>
      </c>
      <c r="C45" s="135" t="s">
        <v>361</v>
      </c>
      <c r="D45" s="135" t="s">
        <v>385</v>
      </c>
      <c r="E45" s="137"/>
      <c r="F45" s="134">
        <f>F46</f>
        <v>100000</v>
      </c>
    </row>
    <row r="46" spans="1:6" ht="26.25">
      <c r="A46" s="55" t="s">
        <v>101</v>
      </c>
      <c r="B46" s="137" t="s">
        <v>125</v>
      </c>
      <c r="C46" s="135" t="s">
        <v>361</v>
      </c>
      <c r="D46" s="135" t="s">
        <v>385</v>
      </c>
      <c r="E46" s="137" t="s">
        <v>102</v>
      </c>
      <c r="F46" s="134">
        <f>F47</f>
        <v>100000</v>
      </c>
    </row>
    <row r="47" spans="1:6" ht="26.25">
      <c r="A47" s="55" t="s">
        <v>103</v>
      </c>
      <c r="B47" s="137" t="s">
        <v>125</v>
      </c>
      <c r="C47" s="135" t="s">
        <v>361</v>
      </c>
      <c r="D47" s="135" t="s">
        <v>385</v>
      </c>
      <c r="E47" s="137" t="s">
        <v>104</v>
      </c>
      <c r="F47" s="134">
        <v>100000</v>
      </c>
    </row>
    <row r="48" spans="1:6" ht="26.25">
      <c r="A48" s="96" t="s">
        <v>232</v>
      </c>
      <c r="B48" s="216" t="s">
        <v>125</v>
      </c>
      <c r="C48" s="216" t="s">
        <v>234</v>
      </c>
      <c r="D48" s="216"/>
      <c r="E48" s="216"/>
      <c r="F48" s="133">
        <f>F49+F53</f>
        <v>10000</v>
      </c>
    </row>
    <row r="49" spans="1:6" ht="54" customHeight="1">
      <c r="A49" s="96" t="s">
        <v>233</v>
      </c>
      <c r="B49" s="216" t="s">
        <v>125</v>
      </c>
      <c r="C49" s="216" t="s">
        <v>234</v>
      </c>
      <c r="D49" s="216" t="s">
        <v>239</v>
      </c>
      <c r="E49" s="216"/>
      <c r="F49" s="133">
        <f>F50</f>
        <v>5000</v>
      </c>
    </row>
    <row r="50" spans="1:6" ht="66">
      <c r="A50" s="93" t="s">
        <v>238</v>
      </c>
      <c r="B50" s="137" t="s">
        <v>125</v>
      </c>
      <c r="C50" s="135" t="s">
        <v>234</v>
      </c>
      <c r="D50" s="135" t="s">
        <v>240</v>
      </c>
      <c r="E50" s="137"/>
      <c r="F50" s="134">
        <f>F51</f>
        <v>5000</v>
      </c>
    </row>
    <row r="51" spans="1:6" ht="26.25">
      <c r="A51" s="55" t="s">
        <v>101</v>
      </c>
      <c r="B51" s="137" t="s">
        <v>125</v>
      </c>
      <c r="C51" s="135" t="s">
        <v>234</v>
      </c>
      <c r="D51" s="135" t="s">
        <v>240</v>
      </c>
      <c r="E51" s="137" t="s">
        <v>102</v>
      </c>
      <c r="F51" s="134">
        <f>F52</f>
        <v>5000</v>
      </c>
    </row>
    <row r="52" spans="1:6" ht="26.25">
      <c r="A52" s="55" t="s">
        <v>103</v>
      </c>
      <c r="B52" s="137" t="s">
        <v>125</v>
      </c>
      <c r="C52" s="135" t="s">
        <v>234</v>
      </c>
      <c r="D52" s="135" t="s">
        <v>240</v>
      </c>
      <c r="E52" s="137" t="s">
        <v>104</v>
      </c>
      <c r="F52" s="134">
        <v>5000</v>
      </c>
    </row>
    <row r="53" spans="1:6" ht="26.25">
      <c r="A53" s="92" t="s">
        <v>197</v>
      </c>
      <c r="B53" s="216" t="s">
        <v>125</v>
      </c>
      <c r="C53" s="216" t="s">
        <v>234</v>
      </c>
      <c r="D53" s="216" t="s">
        <v>194</v>
      </c>
      <c r="E53" s="216"/>
      <c r="F53" s="133">
        <f>F54</f>
        <v>5000</v>
      </c>
    </row>
    <row r="54" spans="1:6" ht="26.25">
      <c r="A54" s="94" t="s">
        <v>235</v>
      </c>
      <c r="B54" s="137" t="s">
        <v>125</v>
      </c>
      <c r="C54" s="135" t="s">
        <v>234</v>
      </c>
      <c r="D54" s="135" t="s">
        <v>241</v>
      </c>
      <c r="E54" s="137"/>
      <c r="F54" s="134">
        <f>F55</f>
        <v>5000</v>
      </c>
    </row>
    <row r="55" spans="1:6" ht="26.25">
      <c r="A55" s="55" t="s">
        <v>101</v>
      </c>
      <c r="B55" s="137" t="s">
        <v>125</v>
      </c>
      <c r="C55" s="135" t="s">
        <v>234</v>
      </c>
      <c r="D55" s="135" t="s">
        <v>241</v>
      </c>
      <c r="E55" s="137" t="s">
        <v>102</v>
      </c>
      <c r="F55" s="134">
        <f>F56</f>
        <v>5000</v>
      </c>
    </row>
    <row r="56" spans="1:6" ht="26.25">
      <c r="A56" s="55" t="s">
        <v>103</v>
      </c>
      <c r="B56" s="137" t="s">
        <v>125</v>
      </c>
      <c r="C56" s="135" t="s">
        <v>234</v>
      </c>
      <c r="D56" s="135" t="s">
        <v>241</v>
      </c>
      <c r="E56" s="137" t="s">
        <v>104</v>
      </c>
      <c r="F56" s="134">
        <v>5000</v>
      </c>
    </row>
    <row r="57" spans="1:6" ht="15">
      <c r="A57" s="109" t="s">
        <v>139</v>
      </c>
      <c r="B57" s="228" t="s">
        <v>125</v>
      </c>
      <c r="C57" s="228" t="s">
        <v>140</v>
      </c>
      <c r="D57" s="228"/>
      <c r="E57" s="228"/>
      <c r="F57" s="162">
        <f>F58+F65</f>
        <v>23593645.650000002</v>
      </c>
    </row>
    <row r="58" spans="1:6" ht="14.25">
      <c r="A58" s="60" t="s">
        <v>141</v>
      </c>
      <c r="B58" s="229" t="s">
        <v>125</v>
      </c>
      <c r="C58" s="229" t="s">
        <v>142</v>
      </c>
      <c r="D58" s="229"/>
      <c r="E58" s="229"/>
      <c r="F58" s="139">
        <f>F59+F62</f>
        <v>22353311.650000002</v>
      </c>
    </row>
    <row r="59" spans="1:6" ht="14.25">
      <c r="A59" s="61" t="s">
        <v>219</v>
      </c>
      <c r="B59" s="137" t="s">
        <v>125</v>
      </c>
      <c r="C59" s="137" t="s">
        <v>142</v>
      </c>
      <c r="D59" s="137" t="s">
        <v>220</v>
      </c>
      <c r="E59" s="137"/>
      <c r="F59" s="134">
        <f>F60</f>
        <v>270434.42</v>
      </c>
    </row>
    <row r="60" spans="1:6" ht="26.25">
      <c r="A60" s="55" t="s">
        <v>101</v>
      </c>
      <c r="B60" s="137" t="s">
        <v>125</v>
      </c>
      <c r="C60" s="137" t="s">
        <v>142</v>
      </c>
      <c r="D60" s="137" t="s">
        <v>220</v>
      </c>
      <c r="E60" s="137" t="s">
        <v>102</v>
      </c>
      <c r="F60" s="134">
        <f>F61</f>
        <v>270434.42</v>
      </c>
    </row>
    <row r="61" spans="1:6" ht="26.25">
      <c r="A61" s="55" t="s">
        <v>103</v>
      </c>
      <c r="B61" s="137" t="s">
        <v>125</v>
      </c>
      <c r="C61" s="137" t="s">
        <v>142</v>
      </c>
      <c r="D61" s="137" t="s">
        <v>220</v>
      </c>
      <c r="E61" s="135" t="s">
        <v>104</v>
      </c>
      <c r="F61" s="134">
        <v>270434.42</v>
      </c>
    </row>
    <row r="62" spans="1:6" ht="26.25">
      <c r="A62" s="94" t="s">
        <v>277</v>
      </c>
      <c r="B62" s="137" t="s">
        <v>125</v>
      </c>
      <c r="C62" s="137" t="s">
        <v>142</v>
      </c>
      <c r="D62" s="135" t="s">
        <v>278</v>
      </c>
      <c r="E62" s="137"/>
      <c r="F62" s="134">
        <f>F63</f>
        <v>22082877.23</v>
      </c>
    </row>
    <row r="63" spans="1:6" ht="26.25">
      <c r="A63" s="55" t="s">
        <v>101</v>
      </c>
      <c r="B63" s="137" t="s">
        <v>125</v>
      </c>
      <c r="C63" s="137" t="s">
        <v>142</v>
      </c>
      <c r="D63" s="135" t="s">
        <v>278</v>
      </c>
      <c r="E63" s="137" t="s">
        <v>102</v>
      </c>
      <c r="F63" s="134">
        <f>F64</f>
        <v>22082877.23</v>
      </c>
    </row>
    <row r="64" spans="1:6" ht="26.25">
      <c r="A64" s="55" t="s">
        <v>103</v>
      </c>
      <c r="B64" s="137" t="s">
        <v>125</v>
      </c>
      <c r="C64" s="137" t="s">
        <v>142</v>
      </c>
      <c r="D64" s="135" t="s">
        <v>278</v>
      </c>
      <c r="E64" s="135" t="s">
        <v>104</v>
      </c>
      <c r="F64" s="244">
        <v>22082877.23</v>
      </c>
    </row>
    <row r="65" spans="1:6" ht="14.25">
      <c r="A65" s="60" t="s">
        <v>143</v>
      </c>
      <c r="B65" s="229" t="s">
        <v>125</v>
      </c>
      <c r="C65" s="229" t="s">
        <v>144</v>
      </c>
      <c r="D65" s="229"/>
      <c r="E65" s="229"/>
      <c r="F65" s="139">
        <f>F66+F70</f>
        <v>1240334</v>
      </c>
    </row>
    <row r="66" spans="1:6" ht="27" customHeight="1">
      <c r="A66" s="163" t="s">
        <v>286</v>
      </c>
      <c r="B66" s="225" t="s">
        <v>125</v>
      </c>
      <c r="C66" s="225" t="s">
        <v>144</v>
      </c>
      <c r="D66" s="236" t="s">
        <v>249</v>
      </c>
      <c r="E66" s="225"/>
      <c r="F66" s="136">
        <f>F67</f>
        <v>40334</v>
      </c>
    </row>
    <row r="67" spans="1:6" ht="52.5" customHeight="1">
      <c r="A67" s="164" t="s">
        <v>345</v>
      </c>
      <c r="B67" s="226" t="s">
        <v>125</v>
      </c>
      <c r="C67" s="226" t="s">
        <v>144</v>
      </c>
      <c r="D67" s="237" t="s">
        <v>250</v>
      </c>
      <c r="E67" s="226"/>
      <c r="F67" s="140">
        <f>F68</f>
        <v>40334</v>
      </c>
    </row>
    <row r="68" spans="1:6" ht="26.25">
      <c r="A68" s="165" t="s">
        <v>101</v>
      </c>
      <c r="B68" s="137" t="s">
        <v>125</v>
      </c>
      <c r="C68" s="137" t="s">
        <v>144</v>
      </c>
      <c r="D68" s="237" t="s">
        <v>250</v>
      </c>
      <c r="E68" s="137" t="s">
        <v>102</v>
      </c>
      <c r="F68" s="134">
        <f>F69</f>
        <v>40334</v>
      </c>
    </row>
    <row r="69" spans="1:6" ht="26.25">
      <c r="A69" s="165" t="s">
        <v>103</v>
      </c>
      <c r="B69" s="137" t="s">
        <v>125</v>
      </c>
      <c r="C69" s="137" t="s">
        <v>144</v>
      </c>
      <c r="D69" s="237" t="s">
        <v>250</v>
      </c>
      <c r="E69" s="137" t="s">
        <v>104</v>
      </c>
      <c r="F69" s="134">
        <v>40334</v>
      </c>
    </row>
    <row r="70" spans="1:6" ht="39">
      <c r="A70" s="92" t="s">
        <v>337</v>
      </c>
      <c r="B70" s="229" t="s">
        <v>125</v>
      </c>
      <c r="C70" s="229" t="s">
        <v>144</v>
      </c>
      <c r="D70" s="229" t="s">
        <v>204</v>
      </c>
      <c r="E70" s="229"/>
      <c r="F70" s="136">
        <f>F71</f>
        <v>1200000</v>
      </c>
    </row>
    <row r="71" spans="1:6" ht="39">
      <c r="A71" s="93" t="s">
        <v>339</v>
      </c>
      <c r="B71" s="137" t="s">
        <v>125</v>
      </c>
      <c r="C71" s="137" t="s">
        <v>144</v>
      </c>
      <c r="D71" s="137" t="s">
        <v>205</v>
      </c>
      <c r="E71" s="137"/>
      <c r="F71" s="134">
        <f>F72</f>
        <v>1200000</v>
      </c>
    </row>
    <row r="72" spans="1:6" ht="26.25">
      <c r="A72" s="55" t="s">
        <v>101</v>
      </c>
      <c r="B72" s="137" t="s">
        <v>125</v>
      </c>
      <c r="C72" s="137" t="s">
        <v>144</v>
      </c>
      <c r="D72" s="137" t="s">
        <v>205</v>
      </c>
      <c r="E72" s="137" t="s">
        <v>102</v>
      </c>
      <c r="F72" s="134">
        <f>F73</f>
        <v>1200000</v>
      </c>
    </row>
    <row r="73" spans="1:6" ht="26.25">
      <c r="A73" s="55" t="s">
        <v>103</v>
      </c>
      <c r="B73" s="137" t="s">
        <v>125</v>
      </c>
      <c r="C73" s="137" t="s">
        <v>144</v>
      </c>
      <c r="D73" s="137" t="s">
        <v>205</v>
      </c>
      <c r="E73" s="137" t="s">
        <v>104</v>
      </c>
      <c r="F73" s="134">
        <v>1200000</v>
      </c>
    </row>
    <row r="74" spans="1:6" ht="15">
      <c r="A74" s="109" t="s">
        <v>145</v>
      </c>
      <c r="B74" s="228" t="s">
        <v>125</v>
      </c>
      <c r="C74" s="228" t="s">
        <v>146</v>
      </c>
      <c r="D74" s="228"/>
      <c r="E74" s="228"/>
      <c r="F74" s="162">
        <f>F75+F79+F88</f>
        <v>58456814.9</v>
      </c>
    </row>
    <row r="75" spans="1:6" ht="14.25">
      <c r="A75" s="60" t="s">
        <v>147</v>
      </c>
      <c r="B75" s="229" t="s">
        <v>125</v>
      </c>
      <c r="C75" s="229" t="s">
        <v>148</v>
      </c>
      <c r="D75" s="229"/>
      <c r="E75" s="229"/>
      <c r="F75" s="136">
        <f>F76</f>
        <v>1150000</v>
      </c>
    </row>
    <row r="76" spans="1:6" ht="52.5">
      <c r="A76" s="123" t="s">
        <v>338</v>
      </c>
      <c r="B76" s="229" t="s">
        <v>125</v>
      </c>
      <c r="C76" s="229" t="s">
        <v>148</v>
      </c>
      <c r="D76" s="229" t="s">
        <v>202</v>
      </c>
      <c r="E76" s="229"/>
      <c r="F76" s="136">
        <f>F77</f>
        <v>1150000</v>
      </c>
    </row>
    <row r="77" spans="1:6" ht="14.25">
      <c r="A77" s="61" t="s">
        <v>185</v>
      </c>
      <c r="B77" s="137" t="s">
        <v>125</v>
      </c>
      <c r="C77" s="137" t="s">
        <v>148</v>
      </c>
      <c r="D77" s="137" t="s">
        <v>203</v>
      </c>
      <c r="E77" s="137"/>
      <c r="F77" s="134">
        <f>F78</f>
        <v>1150000</v>
      </c>
    </row>
    <row r="78" spans="1:6" ht="14.25">
      <c r="A78" s="55" t="s">
        <v>106</v>
      </c>
      <c r="B78" s="137" t="s">
        <v>125</v>
      </c>
      <c r="C78" s="137" t="s">
        <v>148</v>
      </c>
      <c r="D78" s="137" t="s">
        <v>203</v>
      </c>
      <c r="E78" s="137" t="s">
        <v>107</v>
      </c>
      <c r="F78" s="134">
        <v>1150000</v>
      </c>
    </row>
    <row r="79" spans="1:6" ht="14.25">
      <c r="A79" s="60" t="s">
        <v>149</v>
      </c>
      <c r="B79" s="229" t="s">
        <v>125</v>
      </c>
      <c r="C79" s="229" t="s">
        <v>150</v>
      </c>
      <c r="D79" s="229"/>
      <c r="E79" s="229"/>
      <c r="F79" s="136">
        <f>F80+F84</f>
        <v>5511000</v>
      </c>
    </row>
    <row r="80" spans="1:6" ht="39">
      <c r="A80" s="123" t="s">
        <v>350</v>
      </c>
      <c r="B80" s="216" t="s">
        <v>125</v>
      </c>
      <c r="C80" s="216" t="s">
        <v>150</v>
      </c>
      <c r="D80" s="225" t="s">
        <v>242</v>
      </c>
      <c r="E80" s="225"/>
      <c r="F80" s="133">
        <f>F81</f>
        <v>200000</v>
      </c>
    </row>
    <row r="81" spans="1:6" ht="26.25">
      <c r="A81" s="150" t="s">
        <v>236</v>
      </c>
      <c r="B81" s="135" t="s">
        <v>125</v>
      </c>
      <c r="C81" s="135" t="s">
        <v>150</v>
      </c>
      <c r="D81" s="226" t="s">
        <v>243</v>
      </c>
      <c r="E81" s="226"/>
      <c r="F81" s="134">
        <f>F82</f>
        <v>200000</v>
      </c>
    </row>
    <row r="82" spans="1:6" ht="26.25">
      <c r="A82" s="166" t="s">
        <v>101</v>
      </c>
      <c r="B82" s="135" t="s">
        <v>125</v>
      </c>
      <c r="C82" s="135" t="s">
        <v>150</v>
      </c>
      <c r="D82" s="226" t="s">
        <v>243</v>
      </c>
      <c r="E82" s="226" t="s">
        <v>102</v>
      </c>
      <c r="F82" s="134">
        <f>F83</f>
        <v>200000</v>
      </c>
    </row>
    <row r="83" spans="1:6" ht="26.25">
      <c r="A83" s="166" t="s">
        <v>103</v>
      </c>
      <c r="B83" s="135" t="s">
        <v>125</v>
      </c>
      <c r="C83" s="135" t="s">
        <v>150</v>
      </c>
      <c r="D83" s="226" t="s">
        <v>243</v>
      </c>
      <c r="E83" s="226" t="s">
        <v>104</v>
      </c>
      <c r="F83" s="134">
        <v>200000</v>
      </c>
    </row>
    <row r="84" spans="1:6" ht="54" customHeight="1">
      <c r="A84" s="146" t="s">
        <v>351</v>
      </c>
      <c r="B84" s="135" t="s">
        <v>125</v>
      </c>
      <c r="C84" s="135" t="s">
        <v>150</v>
      </c>
      <c r="D84" s="225" t="s">
        <v>244</v>
      </c>
      <c r="E84" s="225"/>
      <c r="F84" s="133">
        <f>F85</f>
        <v>5311000</v>
      </c>
    </row>
    <row r="85" spans="1:6" ht="29.25" customHeight="1">
      <c r="A85" s="164" t="s">
        <v>256</v>
      </c>
      <c r="B85" s="135"/>
      <c r="C85" s="135"/>
      <c r="D85" s="226" t="s">
        <v>257</v>
      </c>
      <c r="E85" s="225"/>
      <c r="F85" s="133">
        <f>F86</f>
        <v>5311000</v>
      </c>
    </row>
    <row r="86" spans="1:6" ht="26.25">
      <c r="A86" s="166" t="s">
        <v>101</v>
      </c>
      <c r="B86" s="135" t="s">
        <v>125</v>
      </c>
      <c r="C86" s="135" t="s">
        <v>150</v>
      </c>
      <c r="D86" s="226" t="s">
        <v>257</v>
      </c>
      <c r="E86" s="135" t="s">
        <v>102</v>
      </c>
      <c r="F86" s="134">
        <f>F87</f>
        <v>5311000</v>
      </c>
    </row>
    <row r="87" spans="1:6" ht="26.25">
      <c r="A87" s="166" t="s">
        <v>103</v>
      </c>
      <c r="B87" s="135" t="s">
        <v>125</v>
      </c>
      <c r="C87" s="135" t="s">
        <v>150</v>
      </c>
      <c r="D87" s="226" t="s">
        <v>257</v>
      </c>
      <c r="E87" s="135" t="s">
        <v>104</v>
      </c>
      <c r="F87" s="245">
        <v>5311000</v>
      </c>
    </row>
    <row r="88" spans="1:6" ht="14.25">
      <c r="A88" s="167" t="s">
        <v>151</v>
      </c>
      <c r="B88" s="216" t="s">
        <v>125</v>
      </c>
      <c r="C88" s="216" t="s">
        <v>152</v>
      </c>
      <c r="D88" s="219"/>
      <c r="E88" s="219"/>
      <c r="F88" s="133">
        <f>F89+F96+F100</f>
        <v>51795814.9</v>
      </c>
    </row>
    <row r="89" spans="1:6" ht="39">
      <c r="A89" s="123" t="s">
        <v>344</v>
      </c>
      <c r="B89" s="216" t="s">
        <v>125</v>
      </c>
      <c r="C89" s="216" t="s">
        <v>152</v>
      </c>
      <c r="D89" s="216" t="s">
        <v>199</v>
      </c>
      <c r="E89" s="219"/>
      <c r="F89" s="133">
        <f>F90+F93</f>
        <v>44622000</v>
      </c>
    </row>
    <row r="90" spans="1:6" ht="14.25">
      <c r="A90" s="55" t="s">
        <v>186</v>
      </c>
      <c r="B90" s="137" t="s">
        <v>125</v>
      </c>
      <c r="C90" s="137" t="s">
        <v>152</v>
      </c>
      <c r="D90" s="137" t="s">
        <v>200</v>
      </c>
      <c r="E90" s="220"/>
      <c r="F90" s="134">
        <f>F91</f>
        <v>2500000</v>
      </c>
    </row>
    <row r="91" spans="1:6" ht="26.25">
      <c r="A91" s="55" t="s">
        <v>101</v>
      </c>
      <c r="B91" s="137" t="s">
        <v>125</v>
      </c>
      <c r="C91" s="137" t="s">
        <v>152</v>
      </c>
      <c r="D91" s="137" t="s">
        <v>200</v>
      </c>
      <c r="E91" s="220">
        <v>200</v>
      </c>
      <c r="F91" s="134">
        <f>F92</f>
        <v>2500000</v>
      </c>
    </row>
    <row r="92" spans="1:6" ht="26.25">
      <c r="A92" s="55" t="s">
        <v>103</v>
      </c>
      <c r="B92" s="137" t="s">
        <v>125</v>
      </c>
      <c r="C92" s="137" t="s">
        <v>152</v>
      </c>
      <c r="D92" s="137" t="s">
        <v>200</v>
      </c>
      <c r="E92" s="220">
        <v>240</v>
      </c>
      <c r="F92" s="212">
        <v>2500000</v>
      </c>
    </row>
    <row r="93" spans="1:6" ht="18" customHeight="1">
      <c r="A93" s="55" t="s">
        <v>187</v>
      </c>
      <c r="B93" s="137" t="s">
        <v>125</v>
      </c>
      <c r="C93" s="137" t="s">
        <v>152</v>
      </c>
      <c r="D93" s="137" t="s">
        <v>201</v>
      </c>
      <c r="E93" s="220"/>
      <c r="F93" s="134">
        <f>F94</f>
        <v>42122000</v>
      </c>
    </row>
    <row r="94" spans="1:6" ht="26.25">
      <c r="A94" s="55" t="s">
        <v>110</v>
      </c>
      <c r="B94" s="137" t="s">
        <v>125</v>
      </c>
      <c r="C94" s="137" t="s">
        <v>152</v>
      </c>
      <c r="D94" s="137" t="s">
        <v>201</v>
      </c>
      <c r="E94" s="220">
        <v>600</v>
      </c>
      <c r="F94" s="134">
        <f>F95</f>
        <v>42122000</v>
      </c>
    </row>
    <row r="95" spans="1:6" ht="52.5">
      <c r="A95" s="94" t="s">
        <v>111</v>
      </c>
      <c r="B95" s="137" t="s">
        <v>125</v>
      </c>
      <c r="C95" s="137" t="s">
        <v>152</v>
      </c>
      <c r="D95" s="137" t="s">
        <v>201</v>
      </c>
      <c r="E95" s="220">
        <v>621</v>
      </c>
      <c r="F95" s="134">
        <v>42122000</v>
      </c>
    </row>
    <row r="96" spans="1:6" ht="42" customHeight="1">
      <c r="A96" s="123" t="s">
        <v>282</v>
      </c>
      <c r="B96" s="216" t="s">
        <v>125</v>
      </c>
      <c r="C96" s="216" t="s">
        <v>152</v>
      </c>
      <c r="D96" s="238" t="s">
        <v>260</v>
      </c>
      <c r="E96" s="239"/>
      <c r="F96" s="133">
        <f>F97</f>
        <v>6843814.9</v>
      </c>
    </row>
    <row r="97" spans="1:6" ht="42" customHeight="1">
      <c r="A97" s="150" t="s">
        <v>288</v>
      </c>
      <c r="B97" s="137" t="s">
        <v>125</v>
      </c>
      <c r="C97" s="137" t="s">
        <v>152</v>
      </c>
      <c r="D97" s="240" t="s">
        <v>289</v>
      </c>
      <c r="E97" s="241"/>
      <c r="F97" s="134">
        <f>F98</f>
        <v>6843814.9</v>
      </c>
    </row>
    <row r="98" spans="1:6" ht="26.25">
      <c r="A98" s="55" t="s">
        <v>101</v>
      </c>
      <c r="B98" s="137" t="s">
        <v>125</v>
      </c>
      <c r="C98" s="137" t="s">
        <v>152</v>
      </c>
      <c r="D98" s="240" t="s">
        <v>289</v>
      </c>
      <c r="E98" s="241">
        <v>200</v>
      </c>
      <c r="F98" s="134">
        <f>F99</f>
        <v>6843814.9</v>
      </c>
    </row>
    <row r="99" spans="1:6" ht="26.25">
      <c r="A99" s="55" t="s">
        <v>103</v>
      </c>
      <c r="B99" s="137" t="s">
        <v>125</v>
      </c>
      <c r="C99" s="137" t="s">
        <v>152</v>
      </c>
      <c r="D99" s="240" t="s">
        <v>289</v>
      </c>
      <c r="E99" s="241">
        <v>240</v>
      </c>
      <c r="F99" s="245">
        <v>6843814.9</v>
      </c>
    </row>
    <row r="100" spans="1:6" ht="39">
      <c r="A100" s="96" t="s">
        <v>258</v>
      </c>
      <c r="B100" s="216"/>
      <c r="C100" s="216"/>
      <c r="D100" s="216" t="s">
        <v>259</v>
      </c>
      <c r="E100" s="219"/>
      <c r="F100" s="133">
        <f>F101</f>
        <v>330000</v>
      </c>
    </row>
    <row r="101" spans="1:6" ht="26.25">
      <c r="A101" s="55" t="s">
        <v>101</v>
      </c>
      <c r="B101" s="137" t="s">
        <v>125</v>
      </c>
      <c r="C101" s="137" t="s">
        <v>152</v>
      </c>
      <c r="D101" s="135" t="s">
        <v>259</v>
      </c>
      <c r="E101" s="220">
        <v>200</v>
      </c>
      <c r="F101" s="134">
        <f>F102</f>
        <v>330000</v>
      </c>
    </row>
    <row r="102" spans="1:6" ht="26.25">
      <c r="A102" s="55" t="s">
        <v>103</v>
      </c>
      <c r="B102" s="137" t="s">
        <v>125</v>
      </c>
      <c r="C102" s="137" t="s">
        <v>152</v>
      </c>
      <c r="D102" s="135" t="s">
        <v>259</v>
      </c>
      <c r="E102" s="220">
        <v>240</v>
      </c>
      <c r="F102" s="134">
        <v>330000</v>
      </c>
    </row>
    <row r="103" spans="1:6" ht="15">
      <c r="A103" s="108" t="s">
        <v>153</v>
      </c>
      <c r="B103" s="228" t="s">
        <v>125</v>
      </c>
      <c r="C103" s="228" t="s">
        <v>154</v>
      </c>
      <c r="D103" s="228"/>
      <c r="E103" s="228"/>
      <c r="F103" s="162">
        <f>F104</f>
        <v>19258570</v>
      </c>
    </row>
    <row r="104" spans="1:6" ht="14.25">
      <c r="A104" s="92" t="s">
        <v>155</v>
      </c>
      <c r="B104" s="216" t="s">
        <v>125</v>
      </c>
      <c r="C104" s="216" t="s">
        <v>156</v>
      </c>
      <c r="D104" s="216"/>
      <c r="E104" s="216"/>
      <c r="F104" s="133">
        <f>F105+F111</f>
        <v>19258570</v>
      </c>
    </row>
    <row r="105" spans="1:6" ht="39">
      <c r="A105" s="92" t="s">
        <v>340</v>
      </c>
      <c r="B105" s="216" t="s">
        <v>125</v>
      </c>
      <c r="C105" s="216" t="s">
        <v>156</v>
      </c>
      <c r="D105" s="216" t="s">
        <v>188</v>
      </c>
      <c r="E105" s="216"/>
      <c r="F105" s="133">
        <f>F106</f>
        <v>17236000</v>
      </c>
    </row>
    <row r="106" spans="1:6" ht="39">
      <c r="A106" s="93" t="s">
        <v>341</v>
      </c>
      <c r="B106" s="137" t="s">
        <v>125</v>
      </c>
      <c r="C106" s="137" t="s">
        <v>156</v>
      </c>
      <c r="D106" s="137" t="s">
        <v>189</v>
      </c>
      <c r="E106" s="137"/>
      <c r="F106" s="134">
        <f>F107+F109</f>
        <v>17236000</v>
      </c>
    </row>
    <row r="107" spans="1:6" ht="26.25">
      <c r="A107" s="55" t="s">
        <v>101</v>
      </c>
      <c r="B107" s="137" t="s">
        <v>125</v>
      </c>
      <c r="C107" s="137" t="s">
        <v>156</v>
      </c>
      <c r="D107" s="137" t="s">
        <v>189</v>
      </c>
      <c r="E107" s="137" t="s">
        <v>102</v>
      </c>
      <c r="F107" s="134">
        <f>F108</f>
        <v>200000</v>
      </c>
    </row>
    <row r="108" spans="1:6" ht="26.25">
      <c r="A108" s="55" t="s">
        <v>103</v>
      </c>
      <c r="B108" s="137" t="s">
        <v>125</v>
      </c>
      <c r="C108" s="137" t="s">
        <v>156</v>
      </c>
      <c r="D108" s="137" t="s">
        <v>189</v>
      </c>
      <c r="E108" s="137" t="s">
        <v>104</v>
      </c>
      <c r="F108" s="134">
        <v>200000</v>
      </c>
    </row>
    <row r="109" spans="1:6" ht="14.25">
      <c r="A109" s="55" t="s">
        <v>112</v>
      </c>
      <c r="B109" s="137" t="s">
        <v>125</v>
      </c>
      <c r="C109" s="137" t="s">
        <v>156</v>
      </c>
      <c r="D109" s="137" t="s">
        <v>189</v>
      </c>
      <c r="E109" s="137" t="s">
        <v>113</v>
      </c>
      <c r="F109" s="134">
        <f>F110</f>
        <v>17036000</v>
      </c>
    </row>
    <row r="110" spans="1:6" ht="52.5">
      <c r="A110" s="55" t="s">
        <v>114</v>
      </c>
      <c r="B110" s="137" t="s">
        <v>125</v>
      </c>
      <c r="C110" s="137" t="s">
        <v>156</v>
      </c>
      <c r="D110" s="137" t="s">
        <v>189</v>
      </c>
      <c r="E110" s="137" t="s">
        <v>157</v>
      </c>
      <c r="F110" s="134">
        <v>17036000</v>
      </c>
    </row>
    <row r="111" spans="1:6" ht="39">
      <c r="A111" s="92" t="s">
        <v>342</v>
      </c>
      <c r="B111" s="216" t="s">
        <v>125</v>
      </c>
      <c r="C111" s="216" t="s">
        <v>156</v>
      </c>
      <c r="D111" s="216" t="s">
        <v>192</v>
      </c>
      <c r="E111" s="216"/>
      <c r="F111" s="133">
        <f>F112</f>
        <v>2022570</v>
      </c>
    </row>
    <row r="112" spans="1:6" ht="39" customHeight="1">
      <c r="A112" s="93" t="s">
        <v>343</v>
      </c>
      <c r="B112" s="137" t="s">
        <v>125</v>
      </c>
      <c r="C112" s="137" t="s">
        <v>156</v>
      </c>
      <c r="D112" s="137" t="s">
        <v>193</v>
      </c>
      <c r="E112" s="137"/>
      <c r="F112" s="134">
        <f>F113+F115</f>
        <v>2022570</v>
      </c>
    </row>
    <row r="113" spans="1:6" ht="26.25">
      <c r="A113" s="55" t="s">
        <v>101</v>
      </c>
      <c r="B113" s="137" t="s">
        <v>125</v>
      </c>
      <c r="C113" s="137" t="s">
        <v>156</v>
      </c>
      <c r="D113" s="137" t="s">
        <v>193</v>
      </c>
      <c r="E113" s="137" t="s">
        <v>102</v>
      </c>
      <c r="F113" s="134">
        <f>F114</f>
        <v>550000</v>
      </c>
    </row>
    <row r="114" spans="1:6" ht="26.25">
      <c r="A114" s="55" t="s">
        <v>103</v>
      </c>
      <c r="B114" s="137" t="s">
        <v>158</v>
      </c>
      <c r="C114" s="137" t="s">
        <v>156</v>
      </c>
      <c r="D114" s="137" t="s">
        <v>193</v>
      </c>
      <c r="E114" s="137" t="s">
        <v>104</v>
      </c>
      <c r="F114" s="134">
        <v>550000</v>
      </c>
    </row>
    <row r="115" spans="1:6" ht="14.25">
      <c r="A115" s="61" t="s">
        <v>116</v>
      </c>
      <c r="B115" s="137" t="s">
        <v>125</v>
      </c>
      <c r="C115" s="137" t="s">
        <v>156</v>
      </c>
      <c r="D115" s="137" t="s">
        <v>193</v>
      </c>
      <c r="E115" s="137" t="s">
        <v>117</v>
      </c>
      <c r="F115" s="134">
        <f>F116</f>
        <v>1472570</v>
      </c>
    </row>
    <row r="116" spans="1:6" ht="14.25">
      <c r="A116" s="61" t="s">
        <v>118</v>
      </c>
      <c r="B116" s="137" t="s">
        <v>125</v>
      </c>
      <c r="C116" s="137" t="s">
        <v>156</v>
      </c>
      <c r="D116" s="137" t="s">
        <v>193</v>
      </c>
      <c r="E116" s="137" t="s">
        <v>119</v>
      </c>
      <c r="F116" s="134">
        <v>1472570</v>
      </c>
    </row>
    <row r="117" spans="1:6" ht="15">
      <c r="A117" s="109" t="s">
        <v>159</v>
      </c>
      <c r="B117" s="228" t="s">
        <v>125</v>
      </c>
      <c r="C117" s="228" t="s">
        <v>160</v>
      </c>
      <c r="D117" s="228"/>
      <c r="E117" s="228"/>
      <c r="F117" s="162">
        <f>F118+F122</f>
        <v>491103</v>
      </c>
    </row>
    <row r="118" spans="1:6" ht="14.25">
      <c r="A118" s="93" t="s">
        <v>317</v>
      </c>
      <c r="B118" s="137" t="s">
        <v>125</v>
      </c>
      <c r="C118" s="135" t="s">
        <v>318</v>
      </c>
      <c r="D118" s="135" t="s">
        <v>320</v>
      </c>
      <c r="E118" s="137"/>
      <c r="F118" s="140">
        <f>F119</f>
        <v>450000</v>
      </c>
    </row>
    <row r="119" spans="1:6" ht="39">
      <c r="A119" s="93" t="s">
        <v>319</v>
      </c>
      <c r="B119" s="137" t="s">
        <v>125</v>
      </c>
      <c r="C119" s="135" t="s">
        <v>318</v>
      </c>
      <c r="D119" s="135" t="s">
        <v>320</v>
      </c>
      <c r="E119" s="137"/>
      <c r="F119" s="140">
        <f>F120</f>
        <v>450000</v>
      </c>
    </row>
    <row r="120" spans="1:6" ht="14.25">
      <c r="A120" s="93" t="s">
        <v>323</v>
      </c>
      <c r="B120" s="137" t="s">
        <v>125</v>
      </c>
      <c r="C120" s="135" t="s">
        <v>318</v>
      </c>
      <c r="D120" s="135" t="s">
        <v>320</v>
      </c>
      <c r="E120" s="135" t="s">
        <v>253</v>
      </c>
      <c r="F120" s="140">
        <f>F121</f>
        <v>450000</v>
      </c>
    </row>
    <row r="121" spans="1:6" ht="14.25">
      <c r="A121" s="93" t="s">
        <v>321</v>
      </c>
      <c r="B121" s="137" t="s">
        <v>125</v>
      </c>
      <c r="C121" s="135" t="s">
        <v>318</v>
      </c>
      <c r="D121" s="135" t="s">
        <v>320</v>
      </c>
      <c r="E121" s="135" t="s">
        <v>322</v>
      </c>
      <c r="F121" s="140">
        <v>450000</v>
      </c>
    </row>
    <row r="122" spans="1:6" ht="14.25">
      <c r="A122" s="92" t="s">
        <v>161</v>
      </c>
      <c r="B122" s="216" t="s">
        <v>125</v>
      </c>
      <c r="C122" s="216" t="s">
        <v>162</v>
      </c>
      <c r="D122" s="216"/>
      <c r="E122" s="216"/>
      <c r="F122" s="133">
        <f>F123</f>
        <v>41103</v>
      </c>
    </row>
    <row r="123" spans="1:6" ht="67.5" customHeight="1">
      <c r="A123" s="92" t="s">
        <v>347</v>
      </c>
      <c r="B123" s="216" t="s">
        <v>125</v>
      </c>
      <c r="C123" s="216" t="s">
        <v>162</v>
      </c>
      <c r="D123" s="216" t="s">
        <v>184</v>
      </c>
      <c r="E123" s="216"/>
      <c r="F123" s="133">
        <f>F124</f>
        <v>41103</v>
      </c>
    </row>
    <row r="124" spans="1:6" ht="26.25">
      <c r="A124" s="62" t="s">
        <v>115</v>
      </c>
      <c r="B124" s="137" t="s">
        <v>125</v>
      </c>
      <c r="C124" s="137" t="s">
        <v>162</v>
      </c>
      <c r="D124" s="137" t="s">
        <v>198</v>
      </c>
      <c r="E124" s="137"/>
      <c r="F124" s="134">
        <f>F125</f>
        <v>41103</v>
      </c>
    </row>
    <row r="125" spans="1:6" ht="14.25">
      <c r="A125" s="61" t="s">
        <v>116</v>
      </c>
      <c r="B125" s="137" t="s">
        <v>125</v>
      </c>
      <c r="C125" s="137" t="s">
        <v>162</v>
      </c>
      <c r="D125" s="137" t="s">
        <v>198</v>
      </c>
      <c r="E125" s="137" t="s">
        <v>117</v>
      </c>
      <c r="F125" s="134">
        <f>F126</f>
        <v>41103</v>
      </c>
    </row>
    <row r="126" spans="1:6" ht="14.25">
      <c r="A126" s="61" t="s">
        <v>118</v>
      </c>
      <c r="B126" s="137" t="s">
        <v>125</v>
      </c>
      <c r="C126" s="137" t="s">
        <v>162</v>
      </c>
      <c r="D126" s="137" t="s">
        <v>198</v>
      </c>
      <c r="E126" s="137" t="s">
        <v>119</v>
      </c>
      <c r="F126" s="134">
        <v>41103</v>
      </c>
    </row>
    <row r="127" spans="1:6" ht="15">
      <c r="A127" s="109" t="s">
        <v>163</v>
      </c>
      <c r="B127" s="228" t="s">
        <v>125</v>
      </c>
      <c r="C127" s="228" t="s">
        <v>164</v>
      </c>
      <c r="D127" s="228"/>
      <c r="E127" s="228"/>
      <c r="F127" s="162">
        <f>F128</f>
        <v>50000</v>
      </c>
    </row>
    <row r="128" spans="1:6" ht="14.25">
      <c r="A128" s="92" t="s">
        <v>165</v>
      </c>
      <c r="B128" s="216" t="s">
        <v>125</v>
      </c>
      <c r="C128" s="216" t="s">
        <v>166</v>
      </c>
      <c r="D128" s="216"/>
      <c r="E128" s="216"/>
      <c r="F128" s="133">
        <f>F129</f>
        <v>50000</v>
      </c>
    </row>
    <row r="129" spans="1:6" ht="39">
      <c r="A129" s="92" t="s">
        <v>348</v>
      </c>
      <c r="B129" s="216" t="s">
        <v>125</v>
      </c>
      <c r="C129" s="216" t="s">
        <v>166</v>
      </c>
      <c r="D129" s="216" t="s">
        <v>190</v>
      </c>
      <c r="E129" s="216"/>
      <c r="F129" s="133">
        <f>F130</f>
        <v>50000</v>
      </c>
    </row>
    <row r="130" spans="1:6" ht="39" customHeight="1">
      <c r="A130" s="93" t="s">
        <v>349</v>
      </c>
      <c r="B130" s="137" t="s">
        <v>125</v>
      </c>
      <c r="C130" s="137" t="s">
        <v>166</v>
      </c>
      <c r="D130" s="137" t="s">
        <v>191</v>
      </c>
      <c r="E130" s="137"/>
      <c r="F130" s="134">
        <f>F131</f>
        <v>50000</v>
      </c>
    </row>
    <row r="131" spans="1:6" ht="26.25">
      <c r="A131" s="55" t="s">
        <v>101</v>
      </c>
      <c r="B131" s="137" t="s">
        <v>125</v>
      </c>
      <c r="C131" s="137" t="s">
        <v>166</v>
      </c>
      <c r="D131" s="137" t="s">
        <v>191</v>
      </c>
      <c r="E131" s="137" t="s">
        <v>102</v>
      </c>
      <c r="F131" s="134">
        <f>F132</f>
        <v>50000</v>
      </c>
    </row>
    <row r="132" spans="1:6" ht="26.25">
      <c r="A132" s="55" t="s">
        <v>103</v>
      </c>
      <c r="B132" s="137" t="s">
        <v>125</v>
      </c>
      <c r="C132" s="137" t="s">
        <v>166</v>
      </c>
      <c r="D132" s="137" t="s">
        <v>191</v>
      </c>
      <c r="E132" s="137" t="s">
        <v>104</v>
      </c>
      <c r="F132" s="134">
        <v>50000</v>
      </c>
    </row>
    <row r="133" spans="1:6" ht="15">
      <c r="A133" s="110" t="s">
        <v>123</v>
      </c>
      <c r="B133" s="142" t="s">
        <v>124</v>
      </c>
      <c r="C133" s="142" t="s">
        <v>124</v>
      </c>
      <c r="D133" s="142" t="s">
        <v>124</v>
      </c>
      <c r="E133" s="142" t="s">
        <v>124</v>
      </c>
      <c r="F133" s="162">
        <f>F10</f>
        <v>118142443.55000001</v>
      </c>
    </row>
    <row r="134" spans="1:6" ht="14.25">
      <c r="A134" s="30"/>
      <c r="B134" s="30"/>
      <c r="C134" s="30"/>
      <c r="D134" s="30"/>
      <c r="E134" s="30"/>
      <c r="F134" s="30"/>
    </row>
    <row r="135" spans="1:6" ht="14.25">
      <c r="A135" s="111"/>
      <c r="B135" s="30"/>
      <c r="C135" s="30"/>
      <c r="D135" s="30"/>
      <c r="E135" s="31"/>
      <c r="F135" s="32"/>
    </row>
    <row r="136" spans="1:6" ht="14.25">
      <c r="A136" s="30"/>
      <c r="B136" s="30"/>
      <c r="C136" s="30"/>
      <c r="D136" s="30"/>
      <c r="E136" s="30"/>
      <c r="F136" s="32"/>
    </row>
    <row r="137" spans="1:6" ht="14.25">
      <c r="A137" s="30"/>
      <c r="B137" s="30"/>
      <c r="C137" s="30"/>
      <c r="D137" s="30"/>
      <c r="E137" s="30"/>
      <c r="F137" s="32"/>
    </row>
    <row r="138" spans="1:6" ht="14.25">
      <c r="A138" s="30"/>
      <c r="B138" s="30"/>
      <c r="C138" s="30"/>
      <c r="D138" s="30"/>
      <c r="E138" s="30"/>
      <c r="F138" s="30"/>
    </row>
    <row r="139" spans="1:6" ht="14.25">
      <c r="A139" s="30"/>
      <c r="B139" s="30"/>
      <c r="C139" s="30"/>
      <c r="D139" s="30"/>
      <c r="E139" s="30"/>
      <c r="F139" s="30"/>
    </row>
    <row r="140" spans="1:6" ht="14.25">
      <c r="A140" s="30"/>
      <c r="B140" s="30"/>
      <c r="C140" s="30"/>
      <c r="D140" s="30"/>
      <c r="E140" s="30"/>
      <c r="F140" s="30"/>
    </row>
    <row r="141" spans="1:6" ht="14.25">
      <c r="A141" s="30"/>
      <c r="B141" s="30"/>
      <c r="C141" s="30"/>
      <c r="D141" s="30"/>
      <c r="E141" s="30"/>
      <c r="F141" s="30"/>
    </row>
    <row r="142" spans="1:6" ht="14.25">
      <c r="A142" s="30"/>
      <c r="B142" s="30"/>
      <c r="C142" s="30"/>
      <c r="D142" s="30"/>
      <c r="E142" s="30"/>
      <c r="F142" s="30"/>
    </row>
    <row r="143" spans="1:6" ht="14.25">
      <c r="A143" s="30"/>
      <c r="B143" s="30"/>
      <c r="C143" s="30"/>
      <c r="D143" s="30"/>
      <c r="E143" s="30"/>
      <c r="F143" s="30"/>
    </row>
    <row r="144" spans="1:6" ht="14.25">
      <c r="A144" s="30"/>
      <c r="B144" s="30"/>
      <c r="C144" s="30"/>
      <c r="D144" s="30"/>
      <c r="E144" s="30"/>
      <c r="F144" s="30"/>
    </row>
    <row r="145" spans="1:6" ht="14.25">
      <c r="A145" s="30"/>
      <c r="B145" s="30"/>
      <c r="C145" s="30"/>
      <c r="D145" s="30"/>
      <c r="E145" s="30"/>
      <c r="F145" s="30"/>
    </row>
    <row r="146" spans="1:6" ht="14.25">
      <c r="A146" s="30"/>
      <c r="B146" s="30"/>
      <c r="C146" s="30"/>
      <c r="D146" s="30"/>
      <c r="E146" s="30"/>
      <c r="F146" s="30"/>
    </row>
    <row r="147" spans="1:6" ht="14.25">
      <c r="A147" s="30"/>
      <c r="B147" s="30"/>
      <c r="C147" s="30"/>
      <c r="D147" s="30"/>
      <c r="E147" s="30"/>
      <c r="F147" s="30"/>
    </row>
    <row r="148" spans="1:6" ht="14.25">
      <c r="A148" s="30"/>
      <c r="B148" s="30"/>
      <c r="C148" s="30"/>
      <c r="D148" s="30"/>
      <c r="E148" s="30"/>
      <c r="F148" s="30"/>
    </row>
    <row r="149" spans="1:6" ht="14.25">
      <c r="A149" s="30"/>
      <c r="B149" s="30"/>
      <c r="C149" s="30"/>
      <c r="D149" s="30"/>
      <c r="E149" s="30"/>
      <c r="F149" s="30"/>
    </row>
    <row r="150" spans="1:6" ht="14.25">
      <c r="A150" s="30"/>
      <c r="B150" s="30"/>
      <c r="C150" s="30"/>
      <c r="D150" s="30"/>
      <c r="E150" s="30"/>
      <c r="F150" s="30"/>
    </row>
    <row r="151" spans="1:6" ht="14.25">
      <c r="A151" s="30"/>
      <c r="B151" s="30"/>
      <c r="C151" s="30"/>
      <c r="D151" s="30"/>
      <c r="E151" s="30"/>
      <c r="F151" s="30"/>
    </row>
    <row r="152" spans="1:6" ht="14.25">
      <c r="A152" s="33"/>
      <c r="B152" s="33"/>
      <c r="C152" s="33"/>
      <c r="D152" s="33"/>
      <c r="E152" s="33"/>
      <c r="F152" s="33"/>
    </row>
    <row r="153" spans="1:6" ht="14.25">
      <c r="A153" s="33"/>
      <c r="B153" s="33"/>
      <c r="C153" s="33"/>
      <c r="D153" s="33"/>
      <c r="E153" s="33"/>
      <c r="F153" s="33"/>
    </row>
    <row r="154" spans="1:6" ht="14.25">
      <c r="A154" s="33"/>
      <c r="B154" s="33"/>
      <c r="C154" s="33"/>
      <c r="D154" s="33"/>
      <c r="E154" s="33"/>
      <c r="F154" s="33"/>
    </row>
    <row r="155" spans="1:6" ht="14.25">
      <c r="A155" s="33"/>
      <c r="B155" s="33"/>
      <c r="C155" s="33"/>
      <c r="D155" s="33"/>
      <c r="E155" s="33"/>
      <c r="F155" s="33"/>
    </row>
    <row r="156" spans="1:6" ht="14.25">
      <c r="A156" s="33"/>
      <c r="B156" s="33"/>
      <c r="C156" s="33"/>
      <c r="D156" s="33"/>
      <c r="E156" s="33"/>
      <c r="F156" s="33"/>
    </row>
    <row r="157" spans="1:6" ht="14.25">
      <c r="A157" s="33"/>
      <c r="B157" s="33"/>
      <c r="C157" s="33"/>
      <c r="D157" s="33"/>
      <c r="E157" s="33"/>
      <c r="F157" s="33"/>
    </row>
    <row r="158" spans="1:6" ht="14.25">
      <c r="A158" s="33"/>
      <c r="B158" s="33"/>
      <c r="C158" s="33"/>
      <c r="D158" s="33"/>
      <c r="E158" s="33"/>
      <c r="F158" s="33"/>
    </row>
    <row r="159" spans="1:6" ht="14.25">
      <c r="A159" s="33"/>
      <c r="B159" s="33"/>
      <c r="C159" s="33"/>
      <c r="D159" s="33"/>
      <c r="E159" s="33"/>
      <c r="F159" s="33"/>
    </row>
    <row r="160" spans="1:6" ht="14.25">
      <c r="A160" s="33"/>
      <c r="B160" s="33"/>
      <c r="C160" s="33"/>
      <c r="D160" s="33"/>
      <c r="E160" s="33"/>
      <c r="F160" s="33"/>
    </row>
    <row r="161" spans="1:6" ht="14.25">
      <c r="A161" s="33"/>
      <c r="B161" s="33"/>
      <c r="C161" s="33"/>
      <c r="D161" s="33"/>
      <c r="E161" s="33"/>
      <c r="F161" s="33"/>
    </row>
    <row r="162" spans="1:6" ht="14.25">
      <c r="A162" s="33"/>
      <c r="B162" s="33"/>
      <c r="C162" s="33"/>
      <c r="D162" s="33"/>
      <c r="E162" s="33"/>
      <c r="F162" s="33"/>
    </row>
    <row r="163" spans="1:6" ht="14.25">
      <c r="A163" s="33"/>
      <c r="B163" s="33"/>
      <c r="C163" s="33"/>
      <c r="D163" s="33"/>
      <c r="E163" s="33"/>
      <c r="F163" s="33"/>
    </row>
    <row r="164" spans="1:6" ht="14.25">
      <c r="A164" s="33"/>
      <c r="B164" s="33"/>
      <c r="C164" s="33"/>
      <c r="D164" s="33"/>
      <c r="E164" s="33"/>
      <c r="F164" s="33"/>
    </row>
    <row r="165" spans="1:6" ht="14.25">
      <c r="A165" s="33"/>
      <c r="B165" s="33"/>
      <c r="C165" s="33"/>
      <c r="D165" s="33"/>
      <c r="E165" s="33"/>
      <c r="F165" s="33"/>
    </row>
    <row r="166" spans="1:6" ht="14.25">
      <c r="A166" s="33"/>
      <c r="B166" s="33"/>
      <c r="C166" s="33"/>
      <c r="D166" s="33"/>
      <c r="E166" s="33"/>
      <c r="F166" s="33"/>
    </row>
    <row r="167" spans="1:6" ht="14.25">
      <c r="A167" s="33"/>
      <c r="B167" s="33"/>
      <c r="C167" s="33"/>
      <c r="D167" s="33"/>
      <c r="E167" s="33"/>
      <c r="F167" s="33"/>
    </row>
    <row r="168" spans="1:6" ht="14.25">
      <c r="A168" s="33"/>
      <c r="B168" s="33"/>
      <c r="C168" s="33"/>
      <c r="D168" s="33"/>
      <c r="E168" s="33"/>
      <c r="F168" s="33"/>
    </row>
    <row r="169" spans="1:6" ht="14.25">
      <c r="A169" s="33"/>
      <c r="B169" s="33"/>
      <c r="C169" s="33"/>
      <c r="D169" s="33"/>
      <c r="E169" s="33"/>
      <c r="F169" s="33"/>
    </row>
    <row r="170" spans="1:6" ht="14.25">
      <c r="A170" s="33"/>
      <c r="B170" s="33"/>
      <c r="C170" s="33"/>
      <c r="D170" s="33"/>
      <c r="E170" s="33"/>
      <c r="F170" s="33"/>
    </row>
    <row r="171" spans="1:6" ht="14.25">
      <c r="A171" s="33"/>
      <c r="B171" s="33"/>
      <c r="C171" s="33"/>
      <c r="D171" s="33"/>
      <c r="E171" s="33"/>
      <c r="F171" s="33"/>
    </row>
    <row r="172" spans="1:6" ht="14.25">
      <c r="A172" s="33"/>
      <c r="B172" s="33"/>
      <c r="C172" s="33"/>
      <c r="D172" s="33"/>
      <c r="E172" s="33"/>
      <c r="F172" s="33"/>
    </row>
    <row r="173" spans="1:6" ht="14.25">
      <c r="A173" s="33"/>
      <c r="B173" s="33"/>
      <c r="C173" s="33"/>
      <c r="D173" s="33"/>
      <c r="E173" s="33"/>
      <c r="F173" s="33"/>
    </row>
    <row r="174" spans="1:6" ht="14.25">
      <c r="A174" s="33"/>
      <c r="B174" s="33"/>
      <c r="C174" s="33"/>
      <c r="D174" s="33"/>
      <c r="E174" s="33"/>
      <c r="F174" s="33"/>
    </row>
    <row r="175" spans="1:6" ht="14.25">
      <c r="A175" s="33"/>
      <c r="B175" s="33"/>
      <c r="C175" s="33"/>
      <c r="D175" s="33"/>
      <c r="E175" s="33"/>
      <c r="F175" s="33"/>
    </row>
    <row r="176" spans="1:6" ht="14.25">
      <c r="A176" s="33"/>
      <c r="B176" s="33"/>
      <c r="C176" s="33"/>
      <c r="D176" s="33"/>
      <c r="E176" s="33"/>
      <c r="F176" s="33"/>
    </row>
    <row r="177" spans="1:6" ht="14.25">
      <c r="A177" s="33"/>
      <c r="B177" s="33"/>
      <c r="C177" s="33"/>
      <c r="D177" s="33"/>
      <c r="E177" s="33"/>
      <c r="F177" s="33"/>
    </row>
    <row r="178" spans="1:6" ht="14.25">
      <c r="A178" s="33"/>
      <c r="B178" s="33"/>
      <c r="C178" s="33"/>
      <c r="D178" s="33"/>
      <c r="E178" s="33"/>
      <c r="F178" s="33"/>
    </row>
    <row r="179" spans="1:6" ht="14.25">
      <c r="A179" s="33"/>
      <c r="B179" s="33"/>
      <c r="C179" s="33"/>
      <c r="D179" s="33"/>
      <c r="E179" s="33"/>
      <c r="F179" s="33"/>
    </row>
    <row r="180" spans="1:6" ht="14.25">
      <c r="A180" s="33"/>
      <c r="B180" s="33"/>
      <c r="C180" s="33"/>
      <c r="D180" s="33"/>
      <c r="E180" s="33"/>
      <c r="F180" s="33"/>
    </row>
    <row r="181" spans="1:6" ht="14.25">
      <c r="A181" s="33"/>
      <c r="B181" s="33"/>
      <c r="C181" s="33"/>
      <c r="D181" s="33"/>
      <c r="E181" s="33"/>
      <c r="F181" s="33"/>
    </row>
    <row r="182" spans="1:6" ht="14.25">
      <c r="A182" s="33"/>
      <c r="B182" s="33"/>
      <c r="C182" s="33"/>
      <c r="D182" s="33"/>
      <c r="E182" s="33"/>
      <c r="F182" s="33"/>
    </row>
    <row r="183" spans="1:6" ht="14.25">
      <c r="A183" s="33"/>
      <c r="B183" s="33"/>
      <c r="C183" s="33"/>
      <c r="D183" s="33"/>
      <c r="E183" s="33"/>
      <c r="F183" s="33"/>
    </row>
    <row r="184" spans="1:6" ht="14.25">
      <c r="A184" s="33"/>
      <c r="B184" s="33"/>
      <c r="C184" s="33"/>
      <c r="D184" s="33"/>
      <c r="E184" s="33"/>
      <c r="F184" s="33"/>
    </row>
    <row r="185" spans="1:6" ht="14.25">
      <c r="A185" s="33"/>
      <c r="B185" s="33"/>
      <c r="C185" s="33"/>
      <c r="D185" s="33"/>
      <c r="E185" s="33"/>
      <c r="F185" s="33"/>
    </row>
    <row r="186" spans="1:6" ht="14.25">
      <c r="A186" s="33"/>
      <c r="B186" s="33"/>
      <c r="C186" s="33"/>
      <c r="D186" s="33"/>
      <c r="E186" s="33"/>
      <c r="F186" s="33"/>
    </row>
    <row r="187" spans="1:6" ht="14.25">
      <c r="A187" s="33"/>
      <c r="B187" s="33"/>
      <c r="C187" s="33"/>
      <c r="D187" s="33"/>
      <c r="E187" s="33"/>
      <c r="F187" s="33"/>
    </row>
    <row r="188" spans="1:6" ht="14.25">
      <c r="A188" s="33"/>
      <c r="B188" s="33"/>
      <c r="C188" s="33"/>
      <c r="D188" s="33"/>
      <c r="E188" s="33"/>
      <c r="F188" s="33"/>
    </row>
    <row r="189" spans="1:6" ht="14.25">
      <c r="A189" s="33"/>
      <c r="B189" s="33"/>
      <c r="C189" s="33"/>
      <c r="D189" s="33"/>
      <c r="E189" s="33"/>
      <c r="F189" s="33"/>
    </row>
    <row r="190" spans="1:6" ht="14.25">
      <c r="A190" s="33"/>
      <c r="B190" s="33"/>
      <c r="C190" s="33"/>
      <c r="D190" s="33"/>
      <c r="E190" s="33"/>
      <c r="F190" s="33"/>
    </row>
    <row r="191" spans="1:6" ht="14.25">
      <c r="A191" s="33"/>
      <c r="B191" s="33"/>
      <c r="C191" s="33"/>
      <c r="D191" s="33"/>
      <c r="E191" s="33"/>
      <c r="F191" s="33"/>
    </row>
    <row r="192" spans="1:6" ht="14.25">
      <c r="A192" s="33"/>
      <c r="B192" s="33"/>
      <c r="C192" s="33"/>
      <c r="D192" s="33"/>
      <c r="E192" s="33"/>
      <c r="F192" s="33"/>
    </row>
    <row r="193" spans="1:6" ht="14.25">
      <c r="A193" s="33"/>
      <c r="B193" s="33"/>
      <c r="C193" s="33"/>
      <c r="D193" s="33"/>
      <c r="E193" s="33"/>
      <c r="F193" s="33"/>
    </row>
    <row r="194" spans="1:6" ht="14.25">
      <c r="A194" s="33"/>
      <c r="B194" s="33"/>
      <c r="C194" s="33"/>
      <c r="D194" s="33"/>
      <c r="E194" s="33"/>
      <c r="F194" s="33"/>
    </row>
    <row r="195" spans="1:6" ht="14.25">
      <c r="A195" s="33"/>
      <c r="B195" s="33"/>
      <c r="C195" s="33"/>
      <c r="D195" s="33"/>
      <c r="E195" s="33"/>
      <c r="F195" s="33"/>
    </row>
    <row r="196" spans="1:6" ht="14.25">
      <c r="A196" s="33"/>
      <c r="B196" s="33"/>
      <c r="C196" s="33"/>
      <c r="D196" s="33"/>
      <c r="E196" s="33"/>
      <c r="F196" s="33"/>
    </row>
    <row r="197" spans="1:6" ht="14.25">
      <c r="A197" s="33"/>
      <c r="B197" s="33"/>
      <c r="C197" s="33"/>
      <c r="D197" s="33"/>
      <c r="E197" s="33"/>
      <c r="F197" s="33"/>
    </row>
    <row r="198" spans="1:6" ht="14.25">
      <c r="A198" s="33"/>
      <c r="B198" s="33"/>
      <c r="C198" s="33"/>
      <c r="D198" s="33"/>
      <c r="E198" s="33"/>
      <c r="F198" s="33"/>
    </row>
    <row r="199" spans="1:6" ht="14.25">
      <c r="A199" s="33"/>
      <c r="B199" s="33"/>
      <c r="C199" s="33"/>
      <c r="D199" s="33"/>
      <c r="E199" s="33"/>
      <c r="F199" s="33"/>
    </row>
    <row r="200" spans="1:6" ht="14.25">
      <c r="A200" s="33"/>
      <c r="B200" s="33"/>
      <c r="C200" s="33"/>
      <c r="D200" s="33"/>
      <c r="E200" s="33"/>
      <c r="F200" s="33"/>
    </row>
    <row r="201" spans="1:6" ht="14.25">
      <c r="A201" s="33"/>
      <c r="B201" s="33"/>
      <c r="C201" s="33"/>
      <c r="D201" s="33"/>
      <c r="E201" s="33"/>
      <c r="F201" s="33"/>
    </row>
    <row r="202" spans="1:6" ht="14.25">
      <c r="A202" s="33"/>
      <c r="B202" s="33"/>
      <c r="C202" s="33"/>
      <c r="D202" s="33"/>
      <c r="E202" s="33"/>
      <c r="F202" s="33"/>
    </row>
    <row r="203" spans="1:6" ht="14.25">
      <c r="A203" s="33"/>
      <c r="B203" s="33"/>
      <c r="C203" s="33"/>
      <c r="D203" s="33"/>
      <c r="E203" s="33"/>
      <c r="F203" s="33"/>
    </row>
    <row r="204" spans="1:6" ht="14.25">
      <c r="A204" s="33"/>
      <c r="B204" s="33"/>
      <c r="C204" s="33"/>
      <c r="D204" s="33"/>
      <c r="E204" s="33"/>
      <c r="F204" s="33"/>
    </row>
    <row r="205" spans="1:6" ht="14.25">
      <c r="A205" s="33"/>
      <c r="B205" s="33"/>
      <c r="C205" s="33"/>
      <c r="D205" s="33"/>
      <c r="E205" s="33"/>
      <c r="F205" s="33"/>
    </row>
    <row r="206" spans="1:6" ht="14.25">
      <c r="A206" s="33"/>
      <c r="B206" s="33"/>
      <c r="C206" s="33"/>
      <c r="D206" s="33"/>
      <c r="E206" s="33"/>
      <c r="F206" s="33"/>
    </row>
    <row r="207" spans="1:6" ht="14.25">
      <c r="A207" s="33"/>
      <c r="B207" s="33"/>
      <c r="C207" s="33"/>
      <c r="D207" s="33"/>
      <c r="E207" s="33"/>
      <c r="F207" s="33"/>
    </row>
    <row r="208" spans="1:6" ht="14.25">
      <c r="A208" s="33"/>
      <c r="B208" s="33"/>
      <c r="C208" s="33"/>
      <c r="D208" s="33"/>
      <c r="E208" s="33"/>
      <c r="F208" s="33"/>
    </row>
    <row r="209" spans="1:6" ht="14.25">
      <c r="A209" s="33"/>
      <c r="B209" s="33"/>
      <c r="C209" s="33"/>
      <c r="D209" s="33"/>
      <c r="E209" s="33"/>
      <c r="F209" s="33"/>
    </row>
    <row r="210" spans="1:6" ht="14.25">
      <c r="A210" s="33"/>
      <c r="B210" s="33"/>
      <c r="C210" s="33"/>
      <c r="D210" s="33"/>
      <c r="E210" s="33"/>
      <c r="F210" s="33"/>
    </row>
    <row r="211" spans="1:6" ht="14.25">
      <c r="A211" s="33"/>
      <c r="B211" s="33"/>
      <c r="C211" s="33"/>
      <c r="D211" s="33"/>
      <c r="E211" s="33"/>
      <c r="F211" s="33"/>
    </row>
    <row r="212" spans="1:6" ht="14.25">
      <c r="A212" s="33"/>
      <c r="B212" s="33"/>
      <c r="C212" s="33"/>
      <c r="D212" s="33"/>
      <c r="E212" s="33"/>
      <c r="F212" s="33"/>
    </row>
    <row r="213" spans="1:6" ht="14.25">
      <c r="A213" s="33"/>
      <c r="B213" s="33"/>
      <c r="C213" s="33"/>
      <c r="D213" s="33"/>
      <c r="E213" s="33"/>
      <c r="F213" s="33"/>
    </row>
    <row r="214" spans="1:6" ht="14.25">
      <c r="A214" s="33"/>
      <c r="B214" s="33"/>
      <c r="C214" s="33"/>
      <c r="D214" s="33"/>
      <c r="E214" s="33"/>
      <c r="F214" s="33"/>
    </row>
    <row r="215" spans="1:6" ht="14.25">
      <c r="A215" s="33"/>
      <c r="B215" s="33"/>
      <c r="C215" s="33"/>
      <c r="D215" s="33"/>
      <c r="E215" s="33"/>
      <c r="F215" s="33"/>
    </row>
    <row r="216" spans="1:6" ht="14.25">
      <c r="A216" s="33"/>
      <c r="B216" s="33"/>
      <c r="C216" s="33"/>
      <c r="D216" s="33"/>
      <c r="E216" s="33"/>
      <c r="F216" s="33"/>
    </row>
    <row r="217" spans="1:6" ht="14.25">
      <c r="A217" s="33"/>
      <c r="B217" s="33"/>
      <c r="C217" s="33"/>
      <c r="D217" s="33"/>
      <c r="E217" s="33"/>
      <c r="F217" s="33"/>
    </row>
    <row r="218" spans="1:6" ht="14.25">
      <c r="A218" s="33"/>
      <c r="B218" s="33"/>
      <c r="C218" s="33"/>
      <c r="D218" s="33"/>
      <c r="E218" s="33"/>
      <c r="F218" s="33"/>
    </row>
    <row r="219" spans="1:6" ht="14.25">
      <c r="A219" s="33"/>
      <c r="B219" s="33"/>
      <c r="C219" s="33"/>
      <c r="D219" s="33"/>
      <c r="E219" s="33"/>
      <c r="F219" s="33"/>
    </row>
    <row r="220" spans="1:6" ht="14.25">
      <c r="A220" s="33"/>
      <c r="B220" s="33"/>
      <c r="C220" s="33"/>
      <c r="D220" s="33"/>
      <c r="E220" s="33"/>
      <c r="F220" s="33"/>
    </row>
    <row r="221" spans="1:6" ht="14.25">
      <c r="A221" s="33"/>
      <c r="B221" s="33"/>
      <c r="C221" s="33"/>
      <c r="D221" s="33"/>
      <c r="E221" s="33"/>
      <c r="F221" s="33"/>
    </row>
    <row r="222" spans="1:6" ht="14.25">
      <c r="A222" s="33"/>
      <c r="B222" s="33"/>
      <c r="C222" s="33"/>
      <c r="D222" s="33"/>
      <c r="E222" s="33"/>
      <c r="F222" s="33"/>
    </row>
    <row r="223" spans="1:6" ht="14.25">
      <c r="A223" s="33"/>
      <c r="B223" s="33"/>
      <c r="C223" s="33"/>
      <c r="D223" s="33"/>
      <c r="E223" s="33"/>
      <c r="F223" s="33"/>
    </row>
    <row r="224" spans="1:6" ht="14.25">
      <c r="A224" s="33"/>
      <c r="B224" s="33"/>
      <c r="C224" s="33"/>
      <c r="D224" s="33"/>
      <c r="E224" s="33"/>
      <c r="F224" s="33"/>
    </row>
    <row r="225" spans="1:6" ht="14.25">
      <c r="A225" s="33"/>
      <c r="B225" s="33"/>
      <c r="C225" s="33"/>
      <c r="D225" s="33"/>
      <c r="E225" s="33"/>
      <c r="F225" s="33"/>
    </row>
    <row r="226" spans="1:6" ht="14.25">
      <c r="A226" s="33"/>
      <c r="B226" s="33"/>
      <c r="C226" s="33"/>
      <c r="D226" s="33"/>
      <c r="E226" s="33"/>
      <c r="F226" s="33"/>
    </row>
    <row r="227" spans="1:6" ht="14.25">
      <c r="A227" s="33"/>
      <c r="B227" s="33"/>
      <c r="C227" s="33"/>
      <c r="D227" s="33"/>
      <c r="E227" s="33"/>
      <c r="F227" s="33"/>
    </row>
    <row r="228" spans="1:6" ht="14.25">
      <c r="A228" s="33"/>
      <c r="B228" s="33"/>
      <c r="C228" s="33"/>
      <c r="D228" s="33"/>
      <c r="E228" s="33"/>
      <c r="F228" s="33"/>
    </row>
    <row r="229" spans="1:6" ht="14.25">
      <c r="A229" s="33"/>
      <c r="B229" s="33"/>
      <c r="C229" s="33"/>
      <c r="D229" s="33"/>
      <c r="E229" s="33"/>
      <c r="F229" s="33"/>
    </row>
    <row r="230" spans="1:6" ht="14.25">
      <c r="A230" s="33"/>
      <c r="B230" s="33"/>
      <c r="C230" s="33"/>
      <c r="D230" s="33"/>
      <c r="E230" s="33"/>
      <c r="F230" s="33"/>
    </row>
    <row r="231" spans="1:6" ht="14.25">
      <c r="A231" s="33"/>
      <c r="B231" s="33"/>
      <c r="C231" s="33"/>
      <c r="D231" s="33"/>
      <c r="E231" s="33"/>
      <c r="F231" s="33"/>
    </row>
    <row r="232" spans="1:6" ht="14.25">
      <c r="A232" s="33"/>
      <c r="B232" s="33"/>
      <c r="C232" s="33"/>
      <c r="D232" s="33"/>
      <c r="E232" s="33"/>
      <c r="F232" s="33"/>
    </row>
    <row r="233" spans="1:6" ht="14.25">
      <c r="A233" s="33"/>
      <c r="B233" s="33"/>
      <c r="C233" s="33"/>
      <c r="D233" s="33"/>
      <c r="E233" s="33"/>
      <c r="F233" s="33"/>
    </row>
    <row r="234" spans="1:6" ht="14.25">
      <c r="A234" s="33"/>
      <c r="B234" s="33"/>
      <c r="C234" s="33"/>
      <c r="D234" s="33"/>
      <c r="E234" s="33"/>
      <c r="F234" s="33"/>
    </row>
    <row r="235" spans="1:6" ht="14.25">
      <c r="A235" s="33"/>
      <c r="B235" s="33"/>
      <c r="C235" s="33"/>
      <c r="D235" s="33"/>
      <c r="E235" s="33"/>
      <c r="F235" s="33"/>
    </row>
    <row r="236" spans="1:6" ht="14.25">
      <c r="A236" s="33"/>
      <c r="B236" s="33"/>
      <c r="C236" s="33"/>
      <c r="D236" s="33"/>
      <c r="E236" s="33"/>
      <c r="F236" s="33"/>
    </row>
    <row r="237" spans="1:6" ht="14.25">
      <c r="A237" s="33"/>
      <c r="B237" s="33"/>
      <c r="C237" s="33"/>
      <c r="D237" s="33"/>
      <c r="E237" s="33"/>
      <c r="F237" s="33"/>
    </row>
    <row r="238" spans="1:6" ht="14.25">
      <c r="A238" s="33"/>
      <c r="B238" s="33"/>
      <c r="C238" s="33"/>
      <c r="D238" s="33"/>
      <c r="E238" s="33"/>
      <c r="F238" s="33"/>
    </row>
    <row r="239" spans="1:6" ht="14.25">
      <c r="A239" s="33"/>
      <c r="B239" s="33"/>
      <c r="C239" s="33"/>
      <c r="D239" s="33"/>
      <c r="E239" s="33"/>
      <c r="F239" s="33"/>
    </row>
    <row r="240" spans="1:6" ht="14.25">
      <c r="A240" s="33"/>
      <c r="B240" s="33"/>
      <c r="C240" s="33"/>
      <c r="D240" s="33"/>
      <c r="E240" s="33"/>
      <c r="F240" s="33"/>
    </row>
    <row r="241" spans="1:6" ht="14.25">
      <c r="A241" s="33"/>
      <c r="B241" s="33"/>
      <c r="C241" s="33"/>
      <c r="D241" s="33"/>
      <c r="E241" s="33"/>
      <c r="F241" s="33"/>
    </row>
    <row r="242" spans="1:6" ht="14.25">
      <c r="A242" s="33"/>
      <c r="B242" s="33"/>
      <c r="C242" s="33"/>
      <c r="D242" s="33"/>
      <c r="E242" s="33"/>
      <c r="F242" s="33"/>
    </row>
    <row r="243" spans="1:6" ht="14.25">
      <c r="A243" s="33"/>
      <c r="B243" s="33"/>
      <c r="C243" s="33"/>
      <c r="D243" s="33"/>
      <c r="E243" s="33"/>
      <c r="F243" s="33"/>
    </row>
    <row r="244" spans="1:6" ht="14.25">
      <c r="A244" s="33"/>
      <c r="B244" s="33"/>
      <c r="C244" s="33"/>
      <c r="D244" s="33"/>
      <c r="E244" s="33"/>
      <c r="F244" s="33"/>
    </row>
    <row r="245" spans="1:6" ht="14.25">
      <c r="A245" s="33"/>
      <c r="B245" s="33"/>
      <c r="C245" s="33"/>
      <c r="D245" s="33"/>
      <c r="E245" s="33"/>
      <c r="F245" s="33"/>
    </row>
    <row r="246" spans="1:6" ht="14.25">
      <c r="A246" s="33"/>
      <c r="B246" s="33"/>
      <c r="C246" s="33"/>
      <c r="D246" s="33"/>
      <c r="E246" s="33"/>
      <c r="F246" s="33"/>
    </row>
    <row r="247" spans="1:6" ht="14.25">
      <c r="A247" s="33"/>
      <c r="B247" s="33"/>
      <c r="C247" s="33"/>
      <c r="D247" s="33"/>
      <c r="E247" s="33"/>
      <c r="F247" s="33"/>
    </row>
    <row r="248" spans="1:6" ht="14.25">
      <c r="A248" s="33"/>
      <c r="B248" s="33"/>
      <c r="C248" s="33"/>
      <c r="D248" s="33"/>
      <c r="E248" s="33"/>
      <c r="F248" s="33"/>
    </row>
    <row r="249" spans="1:6" ht="14.25">
      <c r="A249" s="33"/>
      <c r="B249" s="33"/>
      <c r="C249" s="33"/>
      <c r="D249" s="33"/>
      <c r="E249" s="33"/>
      <c r="F249" s="33"/>
    </row>
  </sheetData>
  <sheetProtection/>
  <mergeCells count="5">
    <mergeCell ref="A1:F1"/>
    <mergeCell ref="A2:F2"/>
    <mergeCell ref="A3:F3"/>
    <mergeCell ref="A4:F4"/>
    <mergeCell ref="A6:F6"/>
  </mergeCells>
  <printOptions/>
  <pageMargins left="0.7086614173228347" right="0.5905511811023623" top="0.5511811023622047" bottom="0.35433070866141736" header="0.31496062992125984" footer="0.31496062992125984"/>
  <pageSetup horizontalDpi="600" verticalDpi="600" orientation="portrait" paperSize="9" scale="83" r:id="rId1"/>
  <rowBreaks count="1" manualBreakCount="1">
    <brk id="98" max="9" man="1"/>
  </rowBreaks>
</worksheet>
</file>

<file path=xl/worksheets/sheet5.xml><?xml version="1.0" encoding="utf-8"?>
<worksheet xmlns="http://schemas.openxmlformats.org/spreadsheetml/2006/main" xmlns:r="http://schemas.openxmlformats.org/officeDocument/2006/relationships">
  <dimension ref="A1:I244"/>
  <sheetViews>
    <sheetView view="pageBreakPreview" zoomScaleSheetLayoutView="100" zoomScalePageLayoutView="60" workbookViewId="0" topLeftCell="A112">
      <selection activeCell="F129" sqref="F129:G129"/>
    </sheetView>
  </sheetViews>
  <sheetFormatPr defaultColWidth="9.140625" defaultRowHeight="15"/>
  <cols>
    <col min="1" max="1" width="51.57421875" style="0" customWidth="1"/>
    <col min="2" max="2" width="8.00390625" style="0" customWidth="1"/>
    <col min="3" max="3" width="10.57421875" style="0" customWidth="1"/>
    <col min="4" max="4" width="13.28125" style="0" customWidth="1"/>
    <col min="5" max="5" width="11.421875" style="0" bestFit="1" customWidth="1"/>
    <col min="6" max="7" width="16.57421875" style="0" customWidth="1"/>
    <col min="8" max="9" width="15.28125" style="0" bestFit="1" customWidth="1"/>
  </cols>
  <sheetData>
    <row r="1" spans="1:7" ht="14.25">
      <c r="A1" s="247" t="s">
        <v>285</v>
      </c>
      <c r="B1" s="247"/>
      <c r="C1" s="247"/>
      <c r="D1" s="247"/>
      <c r="E1" s="247"/>
      <c r="F1" s="247"/>
      <c r="G1" s="247"/>
    </row>
    <row r="2" spans="1:7" ht="14.25">
      <c r="A2" s="253" t="s">
        <v>76</v>
      </c>
      <c r="B2" s="253"/>
      <c r="C2" s="253"/>
      <c r="D2" s="253"/>
      <c r="E2" s="253"/>
      <c r="F2" s="253"/>
      <c r="G2" s="253"/>
    </row>
    <row r="3" spans="1:7" ht="14.25">
      <c r="A3" s="253" t="s">
        <v>75</v>
      </c>
      <c r="B3" s="253"/>
      <c r="C3" s="253"/>
      <c r="D3" s="253"/>
      <c r="E3" s="253"/>
      <c r="F3" s="253"/>
      <c r="G3" s="253"/>
    </row>
    <row r="4" spans="1:7" ht="14.25">
      <c r="A4" s="247" t="s">
        <v>395</v>
      </c>
      <c r="B4" s="247"/>
      <c r="C4" s="247"/>
      <c r="D4" s="247"/>
      <c r="E4" s="247"/>
      <c r="F4" s="247"/>
      <c r="G4" s="247"/>
    </row>
    <row r="6" spans="1:7" ht="18" customHeight="1">
      <c r="A6" s="255" t="s">
        <v>325</v>
      </c>
      <c r="B6" s="255"/>
      <c r="C6" s="255"/>
      <c r="D6" s="255"/>
      <c r="E6" s="255"/>
      <c r="F6" s="255"/>
      <c r="G6" s="255"/>
    </row>
    <row r="7" spans="1:7" ht="14.25">
      <c r="A7" s="30"/>
      <c r="B7" s="30"/>
      <c r="C7" s="30"/>
      <c r="D7" s="30"/>
      <c r="E7" s="30"/>
      <c r="F7" s="256" t="s">
        <v>74</v>
      </c>
      <c r="G7" s="256"/>
    </row>
    <row r="8" spans="1:7" ht="52.5">
      <c r="A8" s="53" t="s">
        <v>94</v>
      </c>
      <c r="B8" s="53" t="s">
        <v>126</v>
      </c>
      <c r="C8" s="53" t="s">
        <v>127</v>
      </c>
      <c r="D8" s="53" t="s">
        <v>95</v>
      </c>
      <c r="E8" s="53" t="s">
        <v>96</v>
      </c>
      <c r="F8" s="95" t="s">
        <v>324</v>
      </c>
      <c r="G8" s="95" t="s">
        <v>328</v>
      </c>
    </row>
    <row r="9" spans="1:7" s="29" customFormat="1" ht="12.75">
      <c r="A9" s="53">
        <v>1</v>
      </c>
      <c r="B9" s="53">
        <v>2</v>
      </c>
      <c r="C9" s="53">
        <v>3</v>
      </c>
      <c r="D9" s="53">
        <v>4</v>
      </c>
      <c r="E9" s="53">
        <v>5</v>
      </c>
      <c r="F9" s="53">
        <v>6</v>
      </c>
      <c r="G9" s="53">
        <v>7</v>
      </c>
    </row>
    <row r="10" spans="1:7" ht="15">
      <c r="A10" s="108" t="s">
        <v>262</v>
      </c>
      <c r="B10" s="228" t="s">
        <v>125</v>
      </c>
      <c r="C10" s="228"/>
      <c r="D10" s="228"/>
      <c r="E10" s="228"/>
      <c r="F10" s="162">
        <f>F11+F27+F36+F51+F68+F96+F110+F120</f>
        <v>87815202</v>
      </c>
      <c r="G10" s="162">
        <f>G11+G27+G36+G51+G68+G96+G110+G120</f>
        <v>83827696</v>
      </c>
    </row>
    <row r="11" spans="1:7" ht="15">
      <c r="A11" s="108" t="s">
        <v>128</v>
      </c>
      <c r="B11" s="228" t="s">
        <v>125</v>
      </c>
      <c r="C11" s="228" t="s">
        <v>129</v>
      </c>
      <c r="D11" s="228"/>
      <c r="E11" s="228"/>
      <c r="F11" s="162">
        <f>F12+F22</f>
        <v>13845458</v>
      </c>
      <c r="G11" s="162">
        <f>G12+G22</f>
        <v>13845458</v>
      </c>
    </row>
    <row r="12" spans="1:7" ht="43.5" customHeight="1">
      <c r="A12" s="54" t="s">
        <v>130</v>
      </c>
      <c r="B12" s="229" t="s">
        <v>125</v>
      </c>
      <c r="C12" s="229" t="s">
        <v>131</v>
      </c>
      <c r="D12" s="229"/>
      <c r="E12" s="229"/>
      <c r="F12" s="136">
        <f>F13</f>
        <v>13795458</v>
      </c>
      <c r="G12" s="136">
        <f>G13</f>
        <v>13795458</v>
      </c>
    </row>
    <row r="13" spans="1:7" ht="56.25" customHeight="1">
      <c r="A13" s="96" t="s">
        <v>336</v>
      </c>
      <c r="B13" s="216" t="s">
        <v>125</v>
      </c>
      <c r="C13" s="216" t="s">
        <v>131</v>
      </c>
      <c r="D13" s="216" t="s">
        <v>177</v>
      </c>
      <c r="E13" s="216"/>
      <c r="F13" s="133">
        <f>F14+F19</f>
        <v>13795458</v>
      </c>
      <c r="G13" s="133">
        <f>G14+G19</f>
        <v>13795458</v>
      </c>
    </row>
    <row r="14" spans="1:7" ht="14.25">
      <c r="A14" s="55" t="s">
        <v>97</v>
      </c>
      <c r="B14" s="137" t="s">
        <v>125</v>
      </c>
      <c r="C14" s="137" t="s">
        <v>131</v>
      </c>
      <c r="D14" s="137" t="s">
        <v>178</v>
      </c>
      <c r="E14" s="137"/>
      <c r="F14" s="134">
        <f>F15+F17</f>
        <v>12606732</v>
      </c>
      <c r="G14" s="134">
        <f>G15+G17</f>
        <v>12606732</v>
      </c>
    </row>
    <row r="15" spans="1:7" ht="52.5">
      <c r="A15" s="55" t="s">
        <v>98</v>
      </c>
      <c r="B15" s="137" t="s">
        <v>125</v>
      </c>
      <c r="C15" s="137" t="s">
        <v>131</v>
      </c>
      <c r="D15" s="137" t="s">
        <v>178</v>
      </c>
      <c r="E15" s="137" t="s">
        <v>99</v>
      </c>
      <c r="F15" s="134">
        <f>F16</f>
        <v>10506732</v>
      </c>
      <c r="G15" s="134">
        <f>G16</f>
        <v>10506732</v>
      </c>
    </row>
    <row r="16" spans="1:7" ht="27">
      <c r="A16" s="56" t="s">
        <v>100</v>
      </c>
      <c r="B16" s="137" t="s">
        <v>125</v>
      </c>
      <c r="C16" s="137" t="s">
        <v>131</v>
      </c>
      <c r="D16" s="137" t="s">
        <v>178</v>
      </c>
      <c r="E16" s="137" t="s">
        <v>31</v>
      </c>
      <c r="F16" s="158">
        <v>10506732</v>
      </c>
      <c r="G16" s="158">
        <v>10506732</v>
      </c>
    </row>
    <row r="17" spans="1:7" ht="26.25">
      <c r="A17" s="55" t="s">
        <v>101</v>
      </c>
      <c r="B17" s="137" t="s">
        <v>125</v>
      </c>
      <c r="C17" s="137" t="s">
        <v>131</v>
      </c>
      <c r="D17" s="137" t="s">
        <v>178</v>
      </c>
      <c r="E17" s="137" t="s">
        <v>102</v>
      </c>
      <c r="F17" s="134">
        <f>F18</f>
        <v>2100000</v>
      </c>
      <c r="G17" s="134">
        <f>G18</f>
        <v>2100000</v>
      </c>
    </row>
    <row r="18" spans="1:7" ht="26.25">
      <c r="A18" s="94" t="s">
        <v>103</v>
      </c>
      <c r="B18" s="137" t="s">
        <v>125</v>
      </c>
      <c r="C18" s="137" t="s">
        <v>131</v>
      </c>
      <c r="D18" s="137" t="s">
        <v>178</v>
      </c>
      <c r="E18" s="137" t="s">
        <v>104</v>
      </c>
      <c r="F18" s="134">
        <v>2100000</v>
      </c>
      <c r="G18" s="134">
        <v>2100000</v>
      </c>
    </row>
    <row r="19" spans="1:7" ht="14.25">
      <c r="A19" s="55" t="s">
        <v>105</v>
      </c>
      <c r="B19" s="137" t="s">
        <v>125</v>
      </c>
      <c r="C19" s="137" t="s">
        <v>131</v>
      </c>
      <c r="D19" s="137" t="s">
        <v>179</v>
      </c>
      <c r="E19" s="137"/>
      <c r="F19" s="134">
        <f>F20</f>
        <v>1188726</v>
      </c>
      <c r="G19" s="134">
        <f>G20</f>
        <v>1188726</v>
      </c>
    </row>
    <row r="20" spans="1:7" ht="52.5">
      <c r="A20" s="55" t="s">
        <v>98</v>
      </c>
      <c r="B20" s="137" t="s">
        <v>125</v>
      </c>
      <c r="C20" s="137" t="s">
        <v>131</v>
      </c>
      <c r="D20" s="137" t="s">
        <v>179</v>
      </c>
      <c r="E20" s="137" t="s">
        <v>99</v>
      </c>
      <c r="F20" s="134">
        <f>F21</f>
        <v>1188726</v>
      </c>
      <c r="G20" s="134">
        <f>G21</f>
        <v>1188726</v>
      </c>
    </row>
    <row r="21" spans="1:7" ht="27">
      <c r="A21" s="56" t="s">
        <v>100</v>
      </c>
      <c r="B21" s="137" t="s">
        <v>125</v>
      </c>
      <c r="C21" s="137" t="s">
        <v>131</v>
      </c>
      <c r="D21" s="137" t="s">
        <v>179</v>
      </c>
      <c r="E21" s="137" t="s">
        <v>31</v>
      </c>
      <c r="F21" s="134">
        <v>1188726</v>
      </c>
      <c r="G21" s="134">
        <v>1188726</v>
      </c>
    </row>
    <row r="22" spans="1:7" ht="14.25">
      <c r="A22" s="96" t="s">
        <v>227</v>
      </c>
      <c r="B22" s="229" t="s">
        <v>125</v>
      </c>
      <c r="C22" s="216" t="s">
        <v>228</v>
      </c>
      <c r="D22" s="229"/>
      <c r="E22" s="229"/>
      <c r="F22" s="136">
        <f aca="true" t="shared" si="0" ref="F22:G25">F23</f>
        <v>50000</v>
      </c>
      <c r="G22" s="136">
        <f t="shared" si="0"/>
        <v>50000</v>
      </c>
    </row>
    <row r="23" spans="1:7" ht="54" customHeight="1">
      <c r="A23" s="96" t="s">
        <v>336</v>
      </c>
      <c r="B23" s="216" t="s">
        <v>125</v>
      </c>
      <c r="C23" s="216" t="s">
        <v>228</v>
      </c>
      <c r="D23" s="216" t="s">
        <v>177</v>
      </c>
      <c r="E23" s="216"/>
      <c r="F23" s="133">
        <f t="shared" si="0"/>
        <v>50000</v>
      </c>
      <c r="G23" s="133">
        <f t="shared" si="0"/>
        <v>50000</v>
      </c>
    </row>
    <row r="24" spans="1:7" ht="14.25">
      <c r="A24" s="94" t="s">
        <v>132</v>
      </c>
      <c r="B24" s="137" t="s">
        <v>125</v>
      </c>
      <c r="C24" s="135" t="s">
        <v>228</v>
      </c>
      <c r="D24" s="137" t="s">
        <v>180</v>
      </c>
      <c r="E24" s="137"/>
      <c r="F24" s="134">
        <f t="shared" si="0"/>
        <v>50000</v>
      </c>
      <c r="G24" s="134">
        <f t="shared" si="0"/>
        <v>50000</v>
      </c>
    </row>
    <row r="25" spans="1:7" ht="15.75" customHeight="1">
      <c r="A25" s="145" t="s">
        <v>251</v>
      </c>
      <c r="B25" s="137" t="s">
        <v>125</v>
      </c>
      <c r="C25" s="135" t="s">
        <v>228</v>
      </c>
      <c r="D25" s="137" t="s">
        <v>180</v>
      </c>
      <c r="E25" s="135" t="s">
        <v>253</v>
      </c>
      <c r="F25" s="134">
        <f t="shared" si="0"/>
        <v>50000</v>
      </c>
      <c r="G25" s="134">
        <f t="shared" si="0"/>
        <v>50000</v>
      </c>
    </row>
    <row r="26" spans="1:7" ht="14.25">
      <c r="A26" s="145" t="s">
        <v>252</v>
      </c>
      <c r="B26" s="137" t="s">
        <v>125</v>
      </c>
      <c r="C26" s="135" t="s">
        <v>228</v>
      </c>
      <c r="D26" s="137" t="s">
        <v>180</v>
      </c>
      <c r="E26" s="135" t="s">
        <v>254</v>
      </c>
      <c r="F26" s="138">
        <v>50000</v>
      </c>
      <c r="G26" s="138">
        <v>50000</v>
      </c>
    </row>
    <row r="27" spans="1:7" ht="15">
      <c r="A27" s="108" t="s">
        <v>133</v>
      </c>
      <c r="B27" s="228" t="s">
        <v>125</v>
      </c>
      <c r="C27" s="228" t="s">
        <v>134</v>
      </c>
      <c r="D27" s="228"/>
      <c r="E27" s="228"/>
      <c r="F27" s="168">
        <f aca="true" t="shared" si="1" ref="F27:G30">F28</f>
        <v>1235847</v>
      </c>
      <c r="G27" s="168">
        <f t="shared" si="1"/>
        <v>1352433</v>
      </c>
    </row>
    <row r="28" spans="1:7" ht="14.25">
      <c r="A28" s="55" t="s">
        <v>135</v>
      </c>
      <c r="B28" s="137" t="s">
        <v>125</v>
      </c>
      <c r="C28" s="137" t="s">
        <v>136</v>
      </c>
      <c r="D28" s="137"/>
      <c r="E28" s="137"/>
      <c r="F28" s="138">
        <f t="shared" si="1"/>
        <v>1235847</v>
      </c>
      <c r="G28" s="138">
        <f t="shared" si="1"/>
        <v>1352433</v>
      </c>
    </row>
    <row r="29" spans="1:7" ht="27">
      <c r="A29" s="58" t="s">
        <v>120</v>
      </c>
      <c r="B29" s="137" t="s">
        <v>125</v>
      </c>
      <c r="C29" s="137" t="s">
        <v>136</v>
      </c>
      <c r="D29" s="137" t="s">
        <v>181</v>
      </c>
      <c r="E29" s="137"/>
      <c r="F29" s="134">
        <f t="shared" si="1"/>
        <v>1235847</v>
      </c>
      <c r="G29" s="134">
        <f t="shared" si="1"/>
        <v>1352433</v>
      </c>
    </row>
    <row r="30" spans="1:7" ht="14.25">
      <c r="A30" s="58" t="s">
        <v>121</v>
      </c>
      <c r="B30" s="137" t="s">
        <v>125</v>
      </c>
      <c r="C30" s="137" t="s">
        <v>136</v>
      </c>
      <c r="D30" s="137" t="s">
        <v>182</v>
      </c>
      <c r="E30" s="137"/>
      <c r="F30" s="134">
        <f t="shared" si="1"/>
        <v>1235847</v>
      </c>
      <c r="G30" s="134">
        <f t="shared" si="1"/>
        <v>1352433</v>
      </c>
    </row>
    <row r="31" spans="1:7" ht="26.25">
      <c r="A31" s="59" t="s">
        <v>122</v>
      </c>
      <c r="B31" s="137" t="s">
        <v>125</v>
      </c>
      <c r="C31" s="137" t="s">
        <v>136</v>
      </c>
      <c r="D31" s="137" t="s">
        <v>183</v>
      </c>
      <c r="E31" s="137"/>
      <c r="F31" s="134">
        <f>F32+F34</f>
        <v>1235847</v>
      </c>
      <c r="G31" s="134">
        <f>G32+G34</f>
        <v>1352433</v>
      </c>
    </row>
    <row r="32" spans="1:7" ht="52.5">
      <c r="A32" s="55" t="s">
        <v>98</v>
      </c>
      <c r="B32" s="137" t="s">
        <v>125</v>
      </c>
      <c r="C32" s="137" t="s">
        <v>136</v>
      </c>
      <c r="D32" s="137" t="s">
        <v>183</v>
      </c>
      <c r="E32" s="137" t="s">
        <v>99</v>
      </c>
      <c r="F32" s="134">
        <f>F33</f>
        <v>990000</v>
      </c>
      <c r="G32" s="134">
        <f>G33</f>
        <v>1090000</v>
      </c>
    </row>
    <row r="33" spans="1:9" ht="27">
      <c r="A33" s="56" t="s">
        <v>100</v>
      </c>
      <c r="B33" s="137" t="s">
        <v>125</v>
      </c>
      <c r="C33" s="137" t="s">
        <v>136</v>
      </c>
      <c r="D33" s="137" t="s">
        <v>183</v>
      </c>
      <c r="E33" s="137" t="s">
        <v>31</v>
      </c>
      <c r="F33" s="134">
        <v>990000</v>
      </c>
      <c r="G33" s="134">
        <v>1090000</v>
      </c>
      <c r="I33" s="36"/>
    </row>
    <row r="34" spans="1:7" ht="26.25">
      <c r="A34" s="55" t="s">
        <v>101</v>
      </c>
      <c r="B34" s="137" t="s">
        <v>125</v>
      </c>
      <c r="C34" s="137" t="s">
        <v>136</v>
      </c>
      <c r="D34" s="137" t="s">
        <v>183</v>
      </c>
      <c r="E34" s="137" t="s">
        <v>102</v>
      </c>
      <c r="F34" s="134">
        <f>F35</f>
        <v>245847</v>
      </c>
      <c r="G34" s="134">
        <f>G35</f>
        <v>262433</v>
      </c>
    </row>
    <row r="35" spans="1:9" ht="26.25">
      <c r="A35" s="55" t="s">
        <v>103</v>
      </c>
      <c r="B35" s="137" t="s">
        <v>125</v>
      </c>
      <c r="C35" s="137" t="s">
        <v>136</v>
      </c>
      <c r="D35" s="137" t="s">
        <v>183</v>
      </c>
      <c r="E35" s="137" t="s">
        <v>104</v>
      </c>
      <c r="F35" s="134">
        <v>245847</v>
      </c>
      <c r="G35" s="134">
        <v>262433</v>
      </c>
      <c r="H35" s="38"/>
      <c r="I35" s="38"/>
    </row>
    <row r="36" spans="1:7" ht="30.75">
      <c r="A36" s="108" t="s">
        <v>137</v>
      </c>
      <c r="B36" s="243" t="s">
        <v>125</v>
      </c>
      <c r="C36" s="228" t="s">
        <v>138</v>
      </c>
      <c r="D36" s="228"/>
      <c r="E36" s="228"/>
      <c r="F36" s="162">
        <f>F37+F42</f>
        <v>55000</v>
      </c>
      <c r="G36" s="162">
        <f>G37+G42</f>
        <v>55000</v>
      </c>
    </row>
    <row r="37" spans="1:7" ht="39">
      <c r="A37" s="96" t="s">
        <v>362</v>
      </c>
      <c r="B37" s="216" t="s">
        <v>125</v>
      </c>
      <c r="C37" s="216" t="s">
        <v>361</v>
      </c>
      <c r="D37" s="216"/>
      <c r="E37" s="216"/>
      <c r="F37" s="133">
        <f aca="true" t="shared" si="2" ref="F37:G40">F38</f>
        <v>45000</v>
      </c>
      <c r="G37" s="133">
        <f t="shared" si="2"/>
        <v>45000</v>
      </c>
    </row>
    <row r="38" spans="1:7" ht="26.25">
      <c r="A38" s="92" t="s">
        <v>197</v>
      </c>
      <c r="B38" s="216" t="s">
        <v>125</v>
      </c>
      <c r="C38" s="216" t="s">
        <v>361</v>
      </c>
      <c r="D38" s="216" t="s">
        <v>194</v>
      </c>
      <c r="E38" s="216"/>
      <c r="F38" s="133">
        <f t="shared" si="2"/>
        <v>45000</v>
      </c>
      <c r="G38" s="133">
        <f t="shared" si="2"/>
        <v>45000</v>
      </c>
    </row>
    <row r="39" spans="1:7" ht="39">
      <c r="A39" s="55" t="s">
        <v>195</v>
      </c>
      <c r="B39" s="137" t="s">
        <v>125</v>
      </c>
      <c r="C39" s="135" t="s">
        <v>361</v>
      </c>
      <c r="D39" s="137" t="s">
        <v>196</v>
      </c>
      <c r="E39" s="137"/>
      <c r="F39" s="134">
        <f t="shared" si="2"/>
        <v>45000</v>
      </c>
      <c r="G39" s="134">
        <f t="shared" si="2"/>
        <v>45000</v>
      </c>
    </row>
    <row r="40" spans="1:7" ht="26.25">
      <c r="A40" s="55" t="s">
        <v>101</v>
      </c>
      <c r="B40" s="137" t="s">
        <v>125</v>
      </c>
      <c r="C40" s="135" t="s">
        <v>361</v>
      </c>
      <c r="D40" s="137" t="s">
        <v>196</v>
      </c>
      <c r="E40" s="137" t="s">
        <v>102</v>
      </c>
      <c r="F40" s="134">
        <f t="shared" si="2"/>
        <v>45000</v>
      </c>
      <c r="G40" s="134">
        <f t="shared" si="2"/>
        <v>45000</v>
      </c>
    </row>
    <row r="41" spans="1:7" ht="26.25">
      <c r="A41" s="55" t="s">
        <v>103</v>
      </c>
      <c r="B41" s="137" t="s">
        <v>125</v>
      </c>
      <c r="C41" s="135" t="s">
        <v>361</v>
      </c>
      <c r="D41" s="137" t="s">
        <v>196</v>
      </c>
      <c r="E41" s="137" t="s">
        <v>104</v>
      </c>
      <c r="F41" s="134">
        <v>45000</v>
      </c>
      <c r="G41" s="134">
        <v>45000</v>
      </c>
    </row>
    <row r="42" spans="1:7" ht="26.25">
      <c r="A42" s="96" t="s">
        <v>232</v>
      </c>
      <c r="B42" s="216" t="s">
        <v>125</v>
      </c>
      <c r="C42" s="216" t="s">
        <v>234</v>
      </c>
      <c r="D42" s="216"/>
      <c r="E42" s="216"/>
      <c r="F42" s="133">
        <f>F43+F47</f>
        <v>10000</v>
      </c>
      <c r="G42" s="133">
        <f>G43+G47</f>
        <v>10000</v>
      </c>
    </row>
    <row r="43" spans="1:7" ht="54" customHeight="1">
      <c r="A43" s="96" t="s">
        <v>233</v>
      </c>
      <c r="B43" s="216" t="s">
        <v>125</v>
      </c>
      <c r="C43" s="216" t="s">
        <v>234</v>
      </c>
      <c r="D43" s="216" t="s">
        <v>239</v>
      </c>
      <c r="E43" s="216"/>
      <c r="F43" s="133">
        <f aca="true" t="shared" si="3" ref="F43:G45">F44</f>
        <v>5000</v>
      </c>
      <c r="G43" s="133">
        <f t="shared" si="3"/>
        <v>5000</v>
      </c>
    </row>
    <row r="44" spans="1:7" ht="66">
      <c r="A44" s="93" t="s">
        <v>238</v>
      </c>
      <c r="B44" s="137" t="s">
        <v>125</v>
      </c>
      <c r="C44" s="135" t="s">
        <v>234</v>
      </c>
      <c r="D44" s="135" t="s">
        <v>240</v>
      </c>
      <c r="E44" s="137"/>
      <c r="F44" s="134">
        <f t="shared" si="3"/>
        <v>5000</v>
      </c>
      <c r="G44" s="134">
        <f t="shared" si="3"/>
        <v>5000</v>
      </c>
    </row>
    <row r="45" spans="1:7" ht="26.25">
      <c r="A45" s="55" t="s">
        <v>101</v>
      </c>
      <c r="B45" s="137" t="s">
        <v>125</v>
      </c>
      <c r="C45" s="135" t="s">
        <v>234</v>
      </c>
      <c r="D45" s="135" t="s">
        <v>240</v>
      </c>
      <c r="E45" s="137" t="s">
        <v>102</v>
      </c>
      <c r="F45" s="134">
        <f t="shared" si="3"/>
        <v>5000</v>
      </c>
      <c r="G45" s="134">
        <f t="shared" si="3"/>
        <v>5000</v>
      </c>
    </row>
    <row r="46" spans="1:7" ht="26.25">
      <c r="A46" s="55" t="s">
        <v>103</v>
      </c>
      <c r="B46" s="137" t="s">
        <v>125</v>
      </c>
      <c r="C46" s="135" t="s">
        <v>234</v>
      </c>
      <c r="D46" s="135" t="s">
        <v>240</v>
      </c>
      <c r="E46" s="137" t="s">
        <v>104</v>
      </c>
      <c r="F46" s="134">
        <v>5000</v>
      </c>
      <c r="G46" s="134">
        <v>5000</v>
      </c>
    </row>
    <row r="47" spans="1:7" ht="26.25">
      <c r="A47" s="92" t="s">
        <v>197</v>
      </c>
      <c r="B47" s="216" t="s">
        <v>125</v>
      </c>
      <c r="C47" s="216" t="s">
        <v>234</v>
      </c>
      <c r="D47" s="216" t="s">
        <v>194</v>
      </c>
      <c r="E47" s="216"/>
      <c r="F47" s="133">
        <f aca="true" t="shared" si="4" ref="F47:G49">F48</f>
        <v>5000</v>
      </c>
      <c r="G47" s="133">
        <f t="shared" si="4"/>
        <v>5000</v>
      </c>
    </row>
    <row r="48" spans="1:7" ht="26.25">
      <c r="A48" s="94" t="s">
        <v>235</v>
      </c>
      <c r="B48" s="137" t="s">
        <v>125</v>
      </c>
      <c r="C48" s="135" t="s">
        <v>234</v>
      </c>
      <c r="D48" s="135" t="s">
        <v>241</v>
      </c>
      <c r="E48" s="137"/>
      <c r="F48" s="134">
        <f t="shared" si="4"/>
        <v>5000</v>
      </c>
      <c r="G48" s="134">
        <f t="shared" si="4"/>
        <v>5000</v>
      </c>
    </row>
    <row r="49" spans="1:7" ht="26.25">
      <c r="A49" s="55" t="s">
        <v>101</v>
      </c>
      <c r="B49" s="137" t="s">
        <v>125</v>
      </c>
      <c r="C49" s="135" t="s">
        <v>234</v>
      </c>
      <c r="D49" s="135" t="s">
        <v>241</v>
      </c>
      <c r="E49" s="137" t="s">
        <v>102</v>
      </c>
      <c r="F49" s="134">
        <f t="shared" si="4"/>
        <v>5000</v>
      </c>
      <c r="G49" s="134">
        <f t="shared" si="4"/>
        <v>5000</v>
      </c>
    </row>
    <row r="50" spans="1:7" ht="26.25">
      <c r="A50" s="55" t="s">
        <v>103</v>
      </c>
      <c r="B50" s="137" t="s">
        <v>125</v>
      </c>
      <c r="C50" s="135" t="s">
        <v>234</v>
      </c>
      <c r="D50" s="135" t="s">
        <v>241</v>
      </c>
      <c r="E50" s="137" t="s">
        <v>104</v>
      </c>
      <c r="F50" s="134">
        <v>5000</v>
      </c>
      <c r="G50" s="134">
        <v>5000</v>
      </c>
    </row>
    <row r="51" spans="1:7" ht="15">
      <c r="A51" s="109" t="s">
        <v>139</v>
      </c>
      <c r="B51" s="228" t="s">
        <v>125</v>
      </c>
      <c r="C51" s="228" t="s">
        <v>140</v>
      </c>
      <c r="D51" s="228"/>
      <c r="E51" s="228"/>
      <c r="F51" s="162">
        <f>F52+F56</f>
        <v>2332920</v>
      </c>
      <c r="G51" s="162">
        <f>G52+G56</f>
        <v>1652468</v>
      </c>
    </row>
    <row r="52" spans="1:7" ht="14.25">
      <c r="A52" s="60" t="s">
        <v>141</v>
      </c>
      <c r="B52" s="229" t="s">
        <v>125</v>
      </c>
      <c r="C52" s="229" t="s">
        <v>142</v>
      </c>
      <c r="D52" s="229"/>
      <c r="E52" s="229"/>
      <c r="F52" s="139">
        <f aca="true" t="shared" si="5" ref="F52:G54">F53</f>
        <v>1378470</v>
      </c>
      <c r="G52" s="139">
        <f t="shared" si="5"/>
        <v>1407238</v>
      </c>
    </row>
    <row r="53" spans="1:7" ht="14.25">
      <c r="A53" s="61" t="s">
        <v>219</v>
      </c>
      <c r="B53" s="137" t="s">
        <v>125</v>
      </c>
      <c r="C53" s="137" t="s">
        <v>142</v>
      </c>
      <c r="D53" s="137" t="s">
        <v>220</v>
      </c>
      <c r="E53" s="137"/>
      <c r="F53" s="134">
        <f t="shared" si="5"/>
        <v>1378470</v>
      </c>
      <c r="G53" s="134">
        <f t="shared" si="5"/>
        <v>1407238</v>
      </c>
    </row>
    <row r="54" spans="1:7" ht="26.25">
      <c r="A54" s="55" t="s">
        <v>101</v>
      </c>
      <c r="B54" s="137" t="s">
        <v>125</v>
      </c>
      <c r="C54" s="137" t="s">
        <v>142</v>
      </c>
      <c r="D54" s="137" t="s">
        <v>220</v>
      </c>
      <c r="E54" s="137" t="s">
        <v>102</v>
      </c>
      <c r="F54" s="134">
        <f t="shared" si="5"/>
        <v>1378470</v>
      </c>
      <c r="G54" s="134">
        <f t="shared" si="5"/>
        <v>1407238</v>
      </c>
    </row>
    <row r="55" spans="1:7" ht="26.25">
      <c r="A55" s="55" t="s">
        <v>103</v>
      </c>
      <c r="B55" s="137" t="s">
        <v>125</v>
      </c>
      <c r="C55" s="137" t="s">
        <v>142</v>
      </c>
      <c r="D55" s="137" t="s">
        <v>220</v>
      </c>
      <c r="E55" s="135" t="s">
        <v>104</v>
      </c>
      <c r="F55" s="134">
        <v>1378470</v>
      </c>
      <c r="G55" s="134">
        <v>1407238</v>
      </c>
    </row>
    <row r="56" spans="1:7" ht="14.25">
      <c r="A56" s="60" t="s">
        <v>143</v>
      </c>
      <c r="B56" s="229" t="s">
        <v>125</v>
      </c>
      <c r="C56" s="229" t="s">
        <v>144</v>
      </c>
      <c r="D56" s="229"/>
      <c r="E56" s="229"/>
      <c r="F56" s="139">
        <f>F57+F64</f>
        <v>954450</v>
      </c>
      <c r="G56" s="139">
        <f>G57+G64</f>
        <v>245230</v>
      </c>
    </row>
    <row r="57" spans="1:7" ht="39">
      <c r="A57" s="163" t="s">
        <v>286</v>
      </c>
      <c r="B57" s="225" t="s">
        <v>125</v>
      </c>
      <c r="C57" s="225" t="s">
        <v>144</v>
      </c>
      <c r="D57" s="236" t="s">
        <v>249</v>
      </c>
      <c r="E57" s="225"/>
      <c r="F57" s="136">
        <f>F58+F61</f>
        <v>454450</v>
      </c>
      <c r="G57" s="136">
        <f>G58+G61</f>
        <v>45230</v>
      </c>
    </row>
    <row r="58" spans="1:7" ht="52.5">
      <c r="A58" s="164" t="s">
        <v>345</v>
      </c>
      <c r="B58" s="226" t="s">
        <v>125</v>
      </c>
      <c r="C58" s="226" t="s">
        <v>144</v>
      </c>
      <c r="D58" s="237" t="s">
        <v>250</v>
      </c>
      <c r="E58" s="226"/>
      <c r="F58" s="140">
        <f>F59</f>
        <v>43492</v>
      </c>
      <c r="G58" s="140">
        <f>G59</f>
        <v>45230</v>
      </c>
    </row>
    <row r="59" spans="1:7" ht="26.25">
      <c r="A59" s="165" t="s">
        <v>101</v>
      </c>
      <c r="B59" s="137" t="s">
        <v>125</v>
      </c>
      <c r="C59" s="137" t="s">
        <v>144</v>
      </c>
      <c r="D59" s="237" t="s">
        <v>250</v>
      </c>
      <c r="E59" s="137" t="s">
        <v>102</v>
      </c>
      <c r="F59" s="134">
        <f>F60</f>
        <v>43492</v>
      </c>
      <c r="G59" s="134">
        <f>G60</f>
        <v>45230</v>
      </c>
    </row>
    <row r="60" spans="1:7" ht="26.25">
      <c r="A60" s="165" t="s">
        <v>103</v>
      </c>
      <c r="B60" s="137" t="s">
        <v>125</v>
      </c>
      <c r="C60" s="137" t="s">
        <v>144</v>
      </c>
      <c r="D60" s="237" t="s">
        <v>250</v>
      </c>
      <c r="E60" s="137" t="s">
        <v>104</v>
      </c>
      <c r="F60" s="134">
        <v>43492</v>
      </c>
      <c r="G60" s="134">
        <v>45230</v>
      </c>
    </row>
    <row r="61" spans="1:7" ht="39">
      <c r="A61" s="164" t="s">
        <v>346</v>
      </c>
      <c r="B61" s="135" t="s">
        <v>125</v>
      </c>
      <c r="C61" s="135" t="s">
        <v>144</v>
      </c>
      <c r="D61" s="147" t="s">
        <v>255</v>
      </c>
      <c r="E61" s="148"/>
      <c r="F61" s="140">
        <f>F62</f>
        <v>410958</v>
      </c>
      <c r="G61" s="140">
        <f>G62</f>
        <v>0</v>
      </c>
    </row>
    <row r="62" spans="1:7" ht="26.25">
      <c r="A62" s="165" t="s">
        <v>101</v>
      </c>
      <c r="B62" s="137" t="s">
        <v>125</v>
      </c>
      <c r="C62" s="137" t="s">
        <v>144</v>
      </c>
      <c r="D62" s="147" t="s">
        <v>255</v>
      </c>
      <c r="E62" s="137" t="s">
        <v>102</v>
      </c>
      <c r="F62" s="134">
        <f>F63</f>
        <v>410958</v>
      </c>
      <c r="G62" s="134">
        <f>G63</f>
        <v>0</v>
      </c>
    </row>
    <row r="63" spans="1:7" ht="26.25">
      <c r="A63" s="165" t="s">
        <v>103</v>
      </c>
      <c r="B63" s="137" t="s">
        <v>125</v>
      </c>
      <c r="C63" s="137" t="s">
        <v>144</v>
      </c>
      <c r="D63" s="147" t="s">
        <v>255</v>
      </c>
      <c r="E63" s="137" t="s">
        <v>104</v>
      </c>
      <c r="F63" s="131">
        <v>410958</v>
      </c>
      <c r="G63" s="131"/>
    </row>
    <row r="64" spans="1:7" ht="39">
      <c r="A64" s="92" t="s">
        <v>337</v>
      </c>
      <c r="B64" s="229" t="s">
        <v>125</v>
      </c>
      <c r="C64" s="229" t="s">
        <v>144</v>
      </c>
      <c r="D64" s="229" t="s">
        <v>204</v>
      </c>
      <c r="E64" s="229"/>
      <c r="F64" s="136">
        <f aca="true" t="shared" si="6" ref="F64:G66">F65</f>
        <v>500000</v>
      </c>
      <c r="G64" s="136">
        <f t="shared" si="6"/>
        <v>200000</v>
      </c>
    </row>
    <row r="65" spans="1:7" ht="43.5" customHeight="1">
      <c r="A65" s="93" t="s">
        <v>339</v>
      </c>
      <c r="B65" s="137" t="s">
        <v>125</v>
      </c>
      <c r="C65" s="137" t="s">
        <v>144</v>
      </c>
      <c r="D65" s="137" t="s">
        <v>205</v>
      </c>
      <c r="E65" s="137"/>
      <c r="F65" s="134">
        <f t="shared" si="6"/>
        <v>500000</v>
      </c>
      <c r="G65" s="134">
        <f t="shared" si="6"/>
        <v>200000</v>
      </c>
    </row>
    <row r="66" spans="1:7" ht="26.25">
      <c r="A66" s="55" t="s">
        <v>101</v>
      </c>
      <c r="B66" s="137" t="s">
        <v>125</v>
      </c>
      <c r="C66" s="137" t="s">
        <v>144</v>
      </c>
      <c r="D66" s="137" t="s">
        <v>205</v>
      </c>
      <c r="E66" s="137" t="s">
        <v>102</v>
      </c>
      <c r="F66" s="134">
        <f t="shared" si="6"/>
        <v>500000</v>
      </c>
      <c r="G66" s="134">
        <f t="shared" si="6"/>
        <v>200000</v>
      </c>
    </row>
    <row r="67" spans="1:9" ht="26.25">
      <c r="A67" s="55" t="s">
        <v>103</v>
      </c>
      <c r="B67" s="137" t="s">
        <v>125</v>
      </c>
      <c r="C67" s="137" t="s">
        <v>144</v>
      </c>
      <c r="D67" s="137" t="s">
        <v>205</v>
      </c>
      <c r="E67" s="137" t="s">
        <v>104</v>
      </c>
      <c r="F67" s="134">
        <v>500000</v>
      </c>
      <c r="G67" s="134">
        <v>200000</v>
      </c>
      <c r="I67" s="183"/>
    </row>
    <row r="68" spans="1:7" ht="15">
      <c r="A68" s="109" t="s">
        <v>145</v>
      </c>
      <c r="B68" s="228" t="s">
        <v>125</v>
      </c>
      <c r="C68" s="228" t="s">
        <v>146</v>
      </c>
      <c r="D68" s="228"/>
      <c r="E68" s="228"/>
      <c r="F68" s="162">
        <f>F69+F73+F82</f>
        <v>51283554.85</v>
      </c>
      <c r="G68" s="162">
        <f>G69+G73+G82</f>
        <v>48761164</v>
      </c>
    </row>
    <row r="69" spans="1:7" ht="14.25">
      <c r="A69" s="60" t="s">
        <v>147</v>
      </c>
      <c r="B69" s="229" t="s">
        <v>125</v>
      </c>
      <c r="C69" s="229" t="s">
        <v>148</v>
      </c>
      <c r="D69" s="229"/>
      <c r="E69" s="229"/>
      <c r="F69" s="136">
        <f aca="true" t="shared" si="7" ref="F69:G71">F70</f>
        <v>1150000</v>
      </c>
      <c r="G69" s="136">
        <f t="shared" si="7"/>
        <v>1000000</v>
      </c>
    </row>
    <row r="70" spans="1:7" ht="52.5">
      <c r="A70" s="123" t="s">
        <v>338</v>
      </c>
      <c r="B70" s="229" t="s">
        <v>125</v>
      </c>
      <c r="C70" s="229" t="s">
        <v>148</v>
      </c>
      <c r="D70" s="229" t="s">
        <v>202</v>
      </c>
      <c r="E70" s="229"/>
      <c r="F70" s="136">
        <f t="shared" si="7"/>
        <v>1150000</v>
      </c>
      <c r="G70" s="136">
        <f t="shared" si="7"/>
        <v>1000000</v>
      </c>
    </row>
    <row r="71" spans="1:7" ht="14.25">
      <c r="A71" s="61" t="s">
        <v>185</v>
      </c>
      <c r="B71" s="137" t="s">
        <v>125</v>
      </c>
      <c r="C71" s="137" t="s">
        <v>148</v>
      </c>
      <c r="D71" s="137" t="s">
        <v>203</v>
      </c>
      <c r="E71" s="137"/>
      <c r="F71" s="134">
        <f t="shared" si="7"/>
        <v>1150000</v>
      </c>
      <c r="G71" s="134">
        <f t="shared" si="7"/>
        <v>1000000</v>
      </c>
    </row>
    <row r="72" spans="1:7" ht="14.25">
      <c r="A72" s="55" t="s">
        <v>106</v>
      </c>
      <c r="B72" s="137" t="s">
        <v>125</v>
      </c>
      <c r="C72" s="137" t="s">
        <v>148</v>
      </c>
      <c r="D72" s="137" t="s">
        <v>203</v>
      </c>
      <c r="E72" s="137" t="s">
        <v>107</v>
      </c>
      <c r="F72" s="134">
        <v>1150000</v>
      </c>
      <c r="G72" s="134">
        <v>1000000</v>
      </c>
    </row>
    <row r="73" spans="1:7" ht="14.25">
      <c r="A73" s="60" t="s">
        <v>149</v>
      </c>
      <c r="B73" s="229" t="s">
        <v>125</v>
      </c>
      <c r="C73" s="229" t="s">
        <v>150</v>
      </c>
      <c r="D73" s="229"/>
      <c r="E73" s="229"/>
      <c r="F73" s="136">
        <f>F74+F78</f>
        <v>5409038</v>
      </c>
      <c r="G73" s="136">
        <f>G74+G78</f>
        <v>5409038</v>
      </c>
    </row>
    <row r="74" spans="1:7" ht="39">
      <c r="A74" s="123" t="s">
        <v>350</v>
      </c>
      <c r="B74" s="216" t="s">
        <v>125</v>
      </c>
      <c r="C74" s="216" t="s">
        <v>150</v>
      </c>
      <c r="D74" s="225" t="s">
        <v>242</v>
      </c>
      <c r="E74" s="225"/>
      <c r="F74" s="133">
        <f aca="true" t="shared" si="8" ref="F74:G76">F75</f>
        <v>100000</v>
      </c>
      <c r="G74" s="133">
        <f t="shared" si="8"/>
        <v>100000</v>
      </c>
    </row>
    <row r="75" spans="1:7" ht="26.25">
      <c r="A75" s="150" t="s">
        <v>236</v>
      </c>
      <c r="B75" s="135" t="s">
        <v>125</v>
      </c>
      <c r="C75" s="135" t="s">
        <v>150</v>
      </c>
      <c r="D75" s="226" t="s">
        <v>243</v>
      </c>
      <c r="E75" s="226"/>
      <c r="F75" s="134">
        <f t="shared" si="8"/>
        <v>100000</v>
      </c>
      <c r="G75" s="134">
        <f t="shared" si="8"/>
        <v>100000</v>
      </c>
    </row>
    <row r="76" spans="1:7" ht="26.25">
      <c r="A76" s="166" t="s">
        <v>101</v>
      </c>
      <c r="B76" s="135" t="s">
        <v>125</v>
      </c>
      <c r="C76" s="135" t="s">
        <v>150</v>
      </c>
      <c r="D76" s="226" t="s">
        <v>243</v>
      </c>
      <c r="E76" s="226" t="s">
        <v>102</v>
      </c>
      <c r="F76" s="134">
        <f t="shared" si="8"/>
        <v>100000</v>
      </c>
      <c r="G76" s="134">
        <f t="shared" si="8"/>
        <v>100000</v>
      </c>
    </row>
    <row r="77" spans="1:7" ht="26.25">
      <c r="A77" s="166" t="s">
        <v>103</v>
      </c>
      <c r="B77" s="135" t="s">
        <v>125</v>
      </c>
      <c r="C77" s="135" t="s">
        <v>150</v>
      </c>
      <c r="D77" s="226" t="s">
        <v>243</v>
      </c>
      <c r="E77" s="226" t="s">
        <v>104</v>
      </c>
      <c r="F77" s="134">
        <v>100000</v>
      </c>
      <c r="G77" s="134">
        <v>100000</v>
      </c>
    </row>
    <row r="78" spans="1:7" ht="52.5">
      <c r="A78" s="146" t="s">
        <v>351</v>
      </c>
      <c r="B78" s="135" t="s">
        <v>125</v>
      </c>
      <c r="C78" s="135" t="s">
        <v>150</v>
      </c>
      <c r="D78" s="225" t="s">
        <v>244</v>
      </c>
      <c r="E78" s="225"/>
      <c r="F78" s="134">
        <f aca="true" t="shared" si="9" ref="F78:G80">F79</f>
        <v>5309038</v>
      </c>
      <c r="G78" s="134">
        <f t="shared" si="9"/>
        <v>5309038</v>
      </c>
    </row>
    <row r="79" spans="1:7" ht="26.25">
      <c r="A79" s="164" t="s">
        <v>256</v>
      </c>
      <c r="B79" s="135"/>
      <c r="C79" s="135"/>
      <c r="D79" s="226" t="s">
        <v>257</v>
      </c>
      <c r="E79" s="225"/>
      <c r="F79" s="134">
        <f t="shared" si="9"/>
        <v>5309038</v>
      </c>
      <c r="G79" s="134">
        <f t="shared" si="9"/>
        <v>5309038</v>
      </c>
    </row>
    <row r="80" spans="1:7" ht="26.25">
      <c r="A80" s="166" t="s">
        <v>101</v>
      </c>
      <c r="B80" s="135" t="s">
        <v>125</v>
      </c>
      <c r="C80" s="135" t="s">
        <v>150</v>
      </c>
      <c r="D80" s="226" t="s">
        <v>257</v>
      </c>
      <c r="E80" s="135" t="s">
        <v>102</v>
      </c>
      <c r="F80" s="134">
        <f t="shared" si="9"/>
        <v>5309038</v>
      </c>
      <c r="G80" s="134">
        <f t="shared" si="9"/>
        <v>5309038</v>
      </c>
    </row>
    <row r="81" spans="1:7" ht="26.25">
      <c r="A81" s="166" t="s">
        <v>103</v>
      </c>
      <c r="B81" s="135" t="s">
        <v>125</v>
      </c>
      <c r="C81" s="135" t="s">
        <v>150</v>
      </c>
      <c r="D81" s="226" t="s">
        <v>257</v>
      </c>
      <c r="E81" s="135" t="s">
        <v>104</v>
      </c>
      <c r="F81" s="134">
        <v>5309038</v>
      </c>
      <c r="G81" s="134">
        <v>5309038</v>
      </c>
    </row>
    <row r="82" spans="1:7" ht="14.25">
      <c r="A82" s="167" t="s">
        <v>151</v>
      </c>
      <c r="B82" s="216" t="s">
        <v>125</v>
      </c>
      <c r="C82" s="216" t="s">
        <v>152</v>
      </c>
      <c r="D82" s="219"/>
      <c r="E82" s="219"/>
      <c r="F82" s="133">
        <f>F83+F90+F93</f>
        <v>44724516.85</v>
      </c>
      <c r="G82" s="133">
        <f>G83+G93</f>
        <v>42352126</v>
      </c>
    </row>
    <row r="83" spans="1:7" ht="39">
      <c r="A83" s="123" t="s">
        <v>344</v>
      </c>
      <c r="B83" s="216" t="s">
        <v>125</v>
      </c>
      <c r="C83" s="216" t="s">
        <v>152</v>
      </c>
      <c r="D83" s="216" t="s">
        <v>199</v>
      </c>
      <c r="E83" s="219"/>
      <c r="F83" s="133">
        <f>F84+F87</f>
        <v>42424517</v>
      </c>
      <c r="G83" s="133">
        <f>G84+G87</f>
        <v>42052126</v>
      </c>
    </row>
    <row r="84" spans="1:7" ht="14.25">
      <c r="A84" s="55" t="s">
        <v>186</v>
      </c>
      <c r="B84" s="137" t="s">
        <v>125</v>
      </c>
      <c r="C84" s="137" t="s">
        <v>152</v>
      </c>
      <c r="D84" s="137" t="s">
        <v>200</v>
      </c>
      <c r="E84" s="220"/>
      <c r="F84" s="134">
        <f>F85</f>
        <v>2000000</v>
      </c>
      <c r="G84" s="134">
        <f>G85</f>
        <v>2000000</v>
      </c>
    </row>
    <row r="85" spans="1:7" ht="26.25">
      <c r="A85" s="55" t="s">
        <v>101</v>
      </c>
      <c r="B85" s="137" t="s">
        <v>125</v>
      </c>
      <c r="C85" s="137" t="s">
        <v>152</v>
      </c>
      <c r="D85" s="137" t="s">
        <v>200</v>
      </c>
      <c r="E85" s="220">
        <v>200</v>
      </c>
      <c r="F85" s="134">
        <f>F86</f>
        <v>2000000</v>
      </c>
      <c r="G85" s="134">
        <f>G86</f>
        <v>2000000</v>
      </c>
    </row>
    <row r="86" spans="1:7" ht="26.25">
      <c r="A86" s="55" t="s">
        <v>103</v>
      </c>
      <c r="B86" s="137" t="s">
        <v>125</v>
      </c>
      <c r="C86" s="137" t="s">
        <v>152</v>
      </c>
      <c r="D86" s="137" t="s">
        <v>200</v>
      </c>
      <c r="E86" s="220">
        <v>240</v>
      </c>
      <c r="F86" s="159">
        <v>2000000</v>
      </c>
      <c r="G86" s="159">
        <v>2000000</v>
      </c>
    </row>
    <row r="87" spans="1:7" ht="18" customHeight="1">
      <c r="A87" s="55" t="s">
        <v>187</v>
      </c>
      <c r="B87" s="137" t="s">
        <v>125</v>
      </c>
      <c r="C87" s="137" t="s">
        <v>152</v>
      </c>
      <c r="D87" s="137" t="s">
        <v>201</v>
      </c>
      <c r="E87" s="220"/>
      <c r="F87" s="134">
        <f>F88</f>
        <v>40424517</v>
      </c>
      <c r="G87" s="134">
        <f>G88</f>
        <v>40052126</v>
      </c>
    </row>
    <row r="88" spans="1:7" ht="26.25">
      <c r="A88" s="55" t="s">
        <v>110</v>
      </c>
      <c r="B88" s="137" t="s">
        <v>125</v>
      </c>
      <c r="C88" s="137" t="s">
        <v>152</v>
      </c>
      <c r="D88" s="137" t="s">
        <v>201</v>
      </c>
      <c r="E88" s="220">
        <v>600</v>
      </c>
      <c r="F88" s="134">
        <f>F89</f>
        <v>40424517</v>
      </c>
      <c r="G88" s="134">
        <f>G89</f>
        <v>40052126</v>
      </c>
    </row>
    <row r="89" spans="1:8" ht="52.5">
      <c r="A89" s="94" t="s">
        <v>111</v>
      </c>
      <c r="B89" s="137" t="s">
        <v>125</v>
      </c>
      <c r="C89" s="137" t="s">
        <v>152</v>
      </c>
      <c r="D89" s="137" t="s">
        <v>201</v>
      </c>
      <c r="E89" s="220">
        <v>621</v>
      </c>
      <c r="F89" s="134">
        <v>40424517</v>
      </c>
      <c r="G89" s="134">
        <v>40052126</v>
      </c>
      <c r="H89" s="38"/>
    </row>
    <row r="90" spans="1:7" ht="16.5" customHeight="1">
      <c r="A90" s="96" t="s">
        <v>353</v>
      </c>
      <c r="B90" s="216" t="s">
        <v>125</v>
      </c>
      <c r="C90" s="216" t="s">
        <v>152</v>
      </c>
      <c r="D90" s="216" t="s">
        <v>354</v>
      </c>
      <c r="E90" s="219"/>
      <c r="F90" s="133">
        <f>F91</f>
        <v>1999999.85</v>
      </c>
      <c r="G90" s="133">
        <f>G91</f>
        <v>0</v>
      </c>
    </row>
    <row r="91" spans="1:7" ht="26.25">
      <c r="A91" s="55" t="s">
        <v>101</v>
      </c>
      <c r="B91" s="137" t="s">
        <v>125</v>
      </c>
      <c r="C91" s="137" t="s">
        <v>152</v>
      </c>
      <c r="D91" s="135" t="s">
        <v>354</v>
      </c>
      <c r="E91" s="220">
        <v>200</v>
      </c>
      <c r="F91" s="134">
        <f>F92</f>
        <v>1999999.85</v>
      </c>
      <c r="G91" s="134">
        <f>G92</f>
        <v>0</v>
      </c>
    </row>
    <row r="92" spans="1:7" ht="26.25">
      <c r="A92" s="55" t="s">
        <v>103</v>
      </c>
      <c r="B92" s="137" t="s">
        <v>125</v>
      </c>
      <c r="C92" s="137" t="s">
        <v>152</v>
      </c>
      <c r="D92" s="135" t="s">
        <v>354</v>
      </c>
      <c r="E92" s="220">
        <v>240</v>
      </c>
      <c r="F92" s="159">
        <v>1999999.85</v>
      </c>
      <c r="G92" s="159"/>
    </row>
    <row r="93" spans="1:7" ht="39">
      <c r="A93" s="96" t="s">
        <v>258</v>
      </c>
      <c r="B93" s="216"/>
      <c r="C93" s="216"/>
      <c r="D93" s="216" t="s">
        <v>259</v>
      </c>
      <c r="E93" s="219"/>
      <c r="F93" s="133">
        <f>F94</f>
        <v>300000</v>
      </c>
      <c r="G93" s="133">
        <f>G94</f>
        <v>300000</v>
      </c>
    </row>
    <row r="94" spans="1:7" ht="26.25">
      <c r="A94" s="55" t="s">
        <v>101</v>
      </c>
      <c r="B94" s="137" t="s">
        <v>125</v>
      </c>
      <c r="C94" s="137" t="s">
        <v>152</v>
      </c>
      <c r="D94" s="135" t="s">
        <v>259</v>
      </c>
      <c r="E94" s="220">
        <v>200</v>
      </c>
      <c r="F94" s="134">
        <f>F95</f>
        <v>300000</v>
      </c>
      <c r="G94" s="134">
        <f>G95</f>
        <v>300000</v>
      </c>
    </row>
    <row r="95" spans="1:7" ht="26.25">
      <c r="A95" s="55" t="s">
        <v>103</v>
      </c>
      <c r="B95" s="137" t="s">
        <v>125</v>
      </c>
      <c r="C95" s="137" t="s">
        <v>152</v>
      </c>
      <c r="D95" s="135" t="s">
        <v>259</v>
      </c>
      <c r="E95" s="220">
        <v>240</v>
      </c>
      <c r="F95" s="134">
        <v>300000</v>
      </c>
      <c r="G95" s="134">
        <v>300000</v>
      </c>
    </row>
    <row r="96" spans="1:7" ht="15">
      <c r="A96" s="108" t="s">
        <v>153</v>
      </c>
      <c r="B96" s="228" t="s">
        <v>125</v>
      </c>
      <c r="C96" s="228" t="s">
        <v>154</v>
      </c>
      <c r="D96" s="228"/>
      <c r="E96" s="228"/>
      <c r="F96" s="162">
        <f>F97</f>
        <v>18521319.15</v>
      </c>
      <c r="G96" s="162">
        <f>G97</f>
        <v>17620070</v>
      </c>
    </row>
    <row r="97" spans="1:7" ht="14.25">
      <c r="A97" s="92" t="s">
        <v>155</v>
      </c>
      <c r="B97" s="216" t="s">
        <v>125</v>
      </c>
      <c r="C97" s="216" t="s">
        <v>156</v>
      </c>
      <c r="D97" s="216"/>
      <c r="E97" s="216"/>
      <c r="F97" s="133">
        <f>F98+F104</f>
        <v>18521319.15</v>
      </c>
      <c r="G97" s="133">
        <f>G98+G104</f>
        <v>17620070</v>
      </c>
    </row>
    <row r="98" spans="1:7" ht="39">
      <c r="A98" s="92" t="s">
        <v>340</v>
      </c>
      <c r="B98" s="216" t="s">
        <v>125</v>
      </c>
      <c r="C98" s="216" t="s">
        <v>156</v>
      </c>
      <c r="D98" s="216" t="s">
        <v>188</v>
      </c>
      <c r="E98" s="216"/>
      <c r="F98" s="133">
        <f>F99</f>
        <v>16498749.15</v>
      </c>
      <c r="G98" s="133">
        <f>G99</f>
        <v>16047500</v>
      </c>
    </row>
    <row r="99" spans="1:7" ht="39">
      <c r="A99" s="93" t="s">
        <v>341</v>
      </c>
      <c r="B99" s="137" t="s">
        <v>125</v>
      </c>
      <c r="C99" s="137" t="s">
        <v>156</v>
      </c>
      <c r="D99" s="137" t="s">
        <v>189</v>
      </c>
      <c r="E99" s="137"/>
      <c r="F99" s="134">
        <f>F100+F102</f>
        <v>16498749.15</v>
      </c>
      <c r="G99" s="134">
        <f>G100+G102</f>
        <v>16047500</v>
      </c>
    </row>
    <row r="100" spans="1:7" ht="26.25">
      <c r="A100" s="55" t="s">
        <v>101</v>
      </c>
      <c r="B100" s="137" t="s">
        <v>125</v>
      </c>
      <c r="C100" s="137" t="s">
        <v>156</v>
      </c>
      <c r="D100" s="137" t="s">
        <v>189</v>
      </c>
      <c r="E100" s="137" t="s">
        <v>102</v>
      </c>
      <c r="F100" s="134">
        <f>F101</f>
        <v>198749.15</v>
      </c>
      <c r="G100" s="134">
        <f>G101</f>
        <v>100000</v>
      </c>
    </row>
    <row r="101" spans="1:7" ht="26.25">
      <c r="A101" s="55" t="s">
        <v>103</v>
      </c>
      <c r="B101" s="137" t="s">
        <v>125</v>
      </c>
      <c r="C101" s="137" t="s">
        <v>156</v>
      </c>
      <c r="D101" s="137" t="s">
        <v>189</v>
      </c>
      <c r="E101" s="137" t="s">
        <v>104</v>
      </c>
      <c r="F101" s="134">
        <v>198749.15</v>
      </c>
      <c r="G101" s="134">
        <v>100000</v>
      </c>
    </row>
    <row r="102" spans="1:7" ht="14.25">
      <c r="A102" s="55" t="s">
        <v>112</v>
      </c>
      <c r="B102" s="137" t="s">
        <v>125</v>
      </c>
      <c r="C102" s="137" t="s">
        <v>156</v>
      </c>
      <c r="D102" s="137" t="s">
        <v>189</v>
      </c>
      <c r="E102" s="137" t="s">
        <v>113</v>
      </c>
      <c r="F102" s="134">
        <f>F103</f>
        <v>16300000</v>
      </c>
      <c r="G102" s="134">
        <f>G103</f>
        <v>15947500</v>
      </c>
    </row>
    <row r="103" spans="1:7" ht="52.5">
      <c r="A103" s="55" t="s">
        <v>114</v>
      </c>
      <c r="B103" s="137" t="s">
        <v>125</v>
      </c>
      <c r="C103" s="137" t="s">
        <v>156</v>
      </c>
      <c r="D103" s="137" t="s">
        <v>189</v>
      </c>
      <c r="E103" s="137" t="s">
        <v>157</v>
      </c>
      <c r="F103" s="134">
        <v>16300000</v>
      </c>
      <c r="G103" s="134">
        <v>15947500</v>
      </c>
    </row>
    <row r="104" spans="1:7" ht="39">
      <c r="A104" s="92" t="s">
        <v>342</v>
      </c>
      <c r="B104" s="216" t="s">
        <v>125</v>
      </c>
      <c r="C104" s="216" t="s">
        <v>156</v>
      </c>
      <c r="D104" s="216" t="s">
        <v>192</v>
      </c>
      <c r="E104" s="216"/>
      <c r="F104" s="133">
        <f>F105</f>
        <v>2022570</v>
      </c>
      <c r="G104" s="133">
        <f>G105</f>
        <v>1572570</v>
      </c>
    </row>
    <row r="105" spans="1:7" ht="39" customHeight="1">
      <c r="A105" s="93" t="s">
        <v>343</v>
      </c>
      <c r="B105" s="137" t="s">
        <v>125</v>
      </c>
      <c r="C105" s="137" t="s">
        <v>156</v>
      </c>
      <c r="D105" s="137" t="s">
        <v>193</v>
      </c>
      <c r="E105" s="137"/>
      <c r="F105" s="134">
        <f>F106+F108</f>
        <v>2022570</v>
      </c>
      <c r="G105" s="134">
        <f>G106+G108</f>
        <v>1572570</v>
      </c>
    </row>
    <row r="106" spans="1:7" ht="26.25">
      <c r="A106" s="55" t="s">
        <v>101</v>
      </c>
      <c r="B106" s="137" t="s">
        <v>125</v>
      </c>
      <c r="C106" s="137" t="s">
        <v>156</v>
      </c>
      <c r="D106" s="137" t="s">
        <v>193</v>
      </c>
      <c r="E106" s="137" t="s">
        <v>102</v>
      </c>
      <c r="F106" s="134">
        <f>F107</f>
        <v>550000</v>
      </c>
      <c r="G106" s="134">
        <f>G107</f>
        <v>100000</v>
      </c>
    </row>
    <row r="107" spans="1:9" ht="26.25">
      <c r="A107" s="55" t="s">
        <v>103</v>
      </c>
      <c r="B107" s="137" t="s">
        <v>158</v>
      </c>
      <c r="C107" s="137" t="s">
        <v>156</v>
      </c>
      <c r="D107" s="137" t="s">
        <v>193</v>
      </c>
      <c r="E107" s="137" t="s">
        <v>104</v>
      </c>
      <c r="F107" s="134">
        <v>550000</v>
      </c>
      <c r="G107" s="134">
        <v>100000</v>
      </c>
      <c r="I107" s="183"/>
    </row>
    <row r="108" spans="1:7" ht="14.25">
      <c r="A108" s="61" t="s">
        <v>116</v>
      </c>
      <c r="B108" s="137" t="s">
        <v>125</v>
      </c>
      <c r="C108" s="137" t="s">
        <v>156</v>
      </c>
      <c r="D108" s="137" t="s">
        <v>193</v>
      </c>
      <c r="E108" s="137" t="s">
        <v>117</v>
      </c>
      <c r="F108" s="134">
        <f>F109</f>
        <v>1472570</v>
      </c>
      <c r="G108" s="134">
        <f>G109</f>
        <v>1472570</v>
      </c>
    </row>
    <row r="109" spans="1:7" ht="14.25">
      <c r="A109" s="61" t="s">
        <v>118</v>
      </c>
      <c r="B109" s="137" t="s">
        <v>125</v>
      </c>
      <c r="C109" s="137" t="s">
        <v>156</v>
      </c>
      <c r="D109" s="137" t="s">
        <v>193</v>
      </c>
      <c r="E109" s="137" t="s">
        <v>119</v>
      </c>
      <c r="F109" s="134">
        <v>1472570</v>
      </c>
      <c r="G109" s="134">
        <v>1472570</v>
      </c>
    </row>
    <row r="110" spans="1:7" ht="15">
      <c r="A110" s="109" t="s">
        <v>159</v>
      </c>
      <c r="B110" s="228" t="s">
        <v>125</v>
      </c>
      <c r="C110" s="228" t="s">
        <v>160</v>
      </c>
      <c r="D110" s="228"/>
      <c r="E110" s="228"/>
      <c r="F110" s="162">
        <f>F111+F115</f>
        <v>491103</v>
      </c>
      <c r="G110" s="162">
        <f>G111+G115</f>
        <v>491103</v>
      </c>
    </row>
    <row r="111" spans="1:7" ht="14.25">
      <c r="A111" s="93" t="s">
        <v>317</v>
      </c>
      <c r="B111" s="137" t="s">
        <v>125</v>
      </c>
      <c r="C111" s="135" t="s">
        <v>318</v>
      </c>
      <c r="D111" s="135" t="s">
        <v>320</v>
      </c>
      <c r="E111" s="137"/>
      <c r="F111" s="140">
        <f aca="true" t="shared" si="10" ref="F111:G113">F112</f>
        <v>450000</v>
      </c>
      <c r="G111" s="140">
        <f t="shared" si="10"/>
        <v>450000</v>
      </c>
    </row>
    <row r="112" spans="1:7" ht="39">
      <c r="A112" s="93" t="s">
        <v>319</v>
      </c>
      <c r="B112" s="137" t="s">
        <v>125</v>
      </c>
      <c r="C112" s="135" t="s">
        <v>318</v>
      </c>
      <c r="D112" s="135" t="s">
        <v>320</v>
      </c>
      <c r="E112" s="137"/>
      <c r="F112" s="140">
        <f t="shared" si="10"/>
        <v>450000</v>
      </c>
      <c r="G112" s="140">
        <f t="shared" si="10"/>
        <v>450000</v>
      </c>
    </row>
    <row r="113" spans="1:7" ht="14.25">
      <c r="A113" s="93" t="s">
        <v>323</v>
      </c>
      <c r="B113" s="137" t="s">
        <v>125</v>
      </c>
      <c r="C113" s="135" t="s">
        <v>318</v>
      </c>
      <c r="D113" s="135" t="s">
        <v>320</v>
      </c>
      <c r="E113" s="135" t="s">
        <v>253</v>
      </c>
      <c r="F113" s="140">
        <f t="shared" si="10"/>
        <v>450000</v>
      </c>
      <c r="G113" s="140">
        <f t="shared" si="10"/>
        <v>450000</v>
      </c>
    </row>
    <row r="114" spans="1:7" ht="14.25">
      <c r="A114" s="93" t="s">
        <v>321</v>
      </c>
      <c r="B114" s="137" t="s">
        <v>125</v>
      </c>
      <c r="C114" s="135" t="s">
        <v>318</v>
      </c>
      <c r="D114" s="135" t="s">
        <v>320</v>
      </c>
      <c r="E114" s="135" t="s">
        <v>322</v>
      </c>
      <c r="F114" s="140">
        <v>450000</v>
      </c>
      <c r="G114" s="140">
        <v>450000</v>
      </c>
    </row>
    <row r="115" spans="1:7" ht="14.25">
      <c r="A115" s="92" t="s">
        <v>161</v>
      </c>
      <c r="B115" s="216" t="s">
        <v>125</v>
      </c>
      <c r="C115" s="216" t="s">
        <v>162</v>
      </c>
      <c r="D115" s="216"/>
      <c r="E115" s="216"/>
      <c r="F115" s="133">
        <f aca="true" t="shared" si="11" ref="F115:G118">F116</f>
        <v>41103</v>
      </c>
      <c r="G115" s="133">
        <f t="shared" si="11"/>
        <v>41103</v>
      </c>
    </row>
    <row r="116" spans="1:7" ht="67.5" customHeight="1">
      <c r="A116" s="92" t="s">
        <v>347</v>
      </c>
      <c r="B116" s="216" t="s">
        <v>125</v>
      </c>
      <c r="C116" s="216" t="s">
        <v>162</v>
      </c>
      <c r="D116" s="216" t="s">
        <v>184</v>
      </c>
      <c r="E116" s="216"/>
      <c r="F116" s="133">
        <f t="shared" si="11"/>
        <v>41103</v>
      </c>
      <c r="G116" s="133">
        <f t="shared" si="11"/>
        <v>41103</v>
      </c>
    </row>
    <row r="117" spans="1:7" ht="26.25">
      <c r="A117" s="62" t="s">
        <v>115</v>
      </c>
      <c r="B117" s="137" t="s">
        <v>125</v>
      </c>
      <c r="C117" s="137" t="s">
        <v>162</v>
      </c>
      <c r="D117" s="137" t="s">
        <v>198</v>
      </c>
      <c r="E117" s="137"/>
      <c r="F117" s="134">
        <f t="shared" si="11"/>
        <v>41103</v>
      </c>
      <c r="G117" s="134">
        <f t="shared" si="11"/>
        <v>41103</v>
      </c>
    </row>
    <row r="118" spans="1:7" ht="14.25">
      <c r="A118" s="61" t="s">
        <v>116</v>
      </c>
      <c r="B118" s="137" t="s">
        <v>125</v>
      </c>
      <c r="C118" s="137" t="s">
        <v>162</v>
      </c>
      <c r="D118" s="137" t="s">
        <v>198</v>
      </c>
      <c r="E118" s="137" t="s">
        <v>117</v>
      </c>
      <c r="F118" s="134">
        <f t="shared" si="11"/>
        <v>41103</v>
      </c>
      <c r="G118" s="134">
        <f t="shared" si="11"/>
        <v>41103</v>
      </c>
    </row>
    <row r="119" spans="1:7" ht="14.25">
      <c r="A119" s="61" t="s">
        <v>118</v>
      </c>
      <c r="B119" s="137" t="s">
        <v>125</v>
      </c>
      <c r="C119" s="137" t="s">
        <v>162</v>
      </c>
      <c r="D119" s="137" t="s">
        <v>198</v>
      </c>
      <c r="E119" s="137" t="s">
        <v>119</v>
      </c>
      <c r="F119" s="134">
        <v>41103</v>
      </c>
      <c r="G119" s="134">
        <v>41103</v>
      </c>
    </row>
    <row r="120" spans="1:7" ht="15">
      <c r="A120" s="109" t="s">
        <v>163</v>
      </c>
      <c r="B120" s="228" t="s">
        <v>125</v>
      </c>
      <c r="C120" s="228" t="s">
        <v>164</v>
      </c>
      <c r="D120" s="228"/>
      <c r="E120" s="228"/>
      <c r="F120" s="162">
        <f aca="true" t="shared" si="12" ref="F120:G124">F121</f>
        <v>50000</v>
      </c>
      <c r="G120" s="162">
        <f t="shared" si="12"/>
        <v>50000</v>
      </c>
    </row>
    <row r="121" spans="1:7" ht="14.25">
      <c r="A121" s="92" t="s">
        <v>165</v>
      </c>
      <c r="B121" s="216" t="s">
        <v>125</v>
      </c>
      <c r="C121" s="216" t="s">
        <v>166</v>
      </c>
      <c r="D121" s="216"/>
      <c r="E121" s="216"/>
      <c r="F121" s="133">
        <f t="shared" si="12"/>
        <v>50000</v>
      </c>
      <c r="G121" s="133">
        <f t="shared" si="12"/>
        <v>50000</v>
      </c>
    </row>
    <row r="122" spans="1:7" ht="39">
      <c r="A122" s="92" t="s">
        <v>348</v>
      </c>
      <c r="B122" s="216" t="s">
        <v>125</v>
      </c>
      <c r="C122" s="216" t="s">
        <v>166</v>
      </c>
      <c r="D122" s="216" t="s">
        <v>190</v>
      </c>
      <c r="E122" s="216"/>
      <c r="F122" s="133">
        <f t="shared" si="12"/>
        <v>50000</v>
      </c>
      <c r="G122" s="133">
        <f t="shared" si="12"/>
        <v>50000</v>
      </c>
    </row>
    <row r="123" spans="1:7" ht="39" customHeight="1">
      <c r="A123" s="93" t="s">
        <v>349</v>
      </c>
      <c r="B123" s="137" t="s">
        <v>125</v>
      </c>
      <c r="C123" s="137" t="s">
        <v>166</v>
      </c>
      <c r="D123" s="137" t="s">
        <v>191</v>
      </c>
      <c r="E123" s="137"/>
      <c r="F123" s="134">
        <f t="shared" si="12"/>
        <v>50000</v>
      </c>
      <c r="G123" s="134">
        <f t="shared" si="12"/>
        <v>50000</v>
      </c>
    </row>
    <row r="124" spans="1:7" ht="26.25">
      <c r="A124" s="55" t="s">
        <v>101</v>
      </c>
      <c r="B124" s="137" t="s">
        <v>125</v>
      </c>
      <c r="C124" s="137" t="s">
        <v>166</v>
      </c>
      <c r="D124" s="137" t="s">
        <v>191</v>
      </c>
      <c r="E124" s="137" t="s">
        <v>102</v>
      </c>
      <c r="F124" s="134">
        <f t="shared" si="12"/>
        <v>50000</v>
      </c>
      <c r="G124" s="134">
        <f t="shared" si="12"/>
        <v>50000</v>
      </c>
    </row>
    <row r="125" spans="1:7" ht="26.25">
      <c r="A125" s="55" t="s">
        <v>103</v>
      </c>
      <c r="B125" s="137" t="s">
        <v>125</v>
      </c>
      <c r="C125" s="137" t="s">
        <v>166</v>
      </c>
      <c r="D125" s="137" t="s">
        <v>191</v>
      </c>
      <c r="E125" s="137" t="s">
        <v>104</v>
      </c>
      <c r="F125" s="134">
        <v>50000</v>
      </c>
      <c r="G125" s="134">
        <v>50000</v>
      </c>
    </row>
    <row r="126" spans="1:9" ht="15">
      <c r="A126" s="110" t="s">
        <v>123</v>
      </c>
      <c r="B126" s="142" t="s">
        <v>124</v>
      </c>
      <c r="C126" s="142" t="s">
        <v>124</v>
      </c>
      <c r="D126" s="142" t="s">
        <v>124</v>
      </c>
      <c r="E126" s="142" t="s">
        <v>124</v>
      </c>
      <c r="F126" s="162">
        <f>F10</f>
        <v>87815202</v>
      </c>
      <c r="G126" s="162">
        <f>G10</f>
        <v>83827696</v>
      </c>
      <c r="H126" s="38"/>
      <c r="I126" s="38"/>
    </row>
    <row r="127" spans="1:8" ht="14.25">
      <c r="A127" s="30"/>
      <c r="B127" s="30"/>
      <c r="C127" s="30"/>
      <c r="D127" s="30"/>
      <c r="E127" s="30"/>
      <c r="F127" s="30"/>
      <c r="G127" s="30"/>
      <c r="H127" s="38"/>
    </row>
    <row r="128" spans="1:7" ht="14.25">
      <c r="A128" s="30"/>
      <c r="B128" s="30"/>
      <c r="C128" s="30"/>
      <c r="D128" s="30"/>
      <c r="E128" s="30"/>
      <c r="F128" s="31"/>
      <c r="G128" s="31"/>
    </row>
    <row r="129" spans="1:7" ht="14.25">
      <c r="A129" s="30"/>
      <c r="B129" s="30"/>
      <c r="C129" s="30"/>
      <c r="D129" s="30"/>
      <c r="E129" s="30"/>
      <c r="F129" s="31"/>
      <c r="G129" s="31"/>
    </row>
    <row r="130" spans="1:7" ht="14.25">
      <c r="A130" s="111"/>
      <c r="B130" s="30"/>
      <c r="C130" s="30"/>
      <c r="D130" s="30"/>
      <c r="E130" s="31"/>
      <c r="F130" s="32"/>
      <c r="G130" s="32"/>
    </row>
    <row r="131" spans="1:7" ht="14.25">
      <c r="A131" s="30"/>
      <c r="B131" s="30"/>
      <c r="C131" s="30"/>
      <c r="D131" s="30"/>
      <c r="E131" s="30"/>
      <c r="F131" s="32"/>
      <c r="G131" s="32"/>
    </row>
    <row r="132" spans="1:7" ht="14.25">
      <c r="A132" s="30"/>
      <c r="B132" s="30"/>
      <c r="C132" s="30"/>
      <c r="D132" s="30"/>
      <c r="E132" s="30"/>
      <c r="F132" s="32"/>
      <c r="G132" s="32"/>
    </row>
    <row r="133" spans="1:7" ht="14.25">
      <c r="A133" s="30"/>
      <c r="B133" s="30"/>
      <c r="C133" s="30"/>
      <c r="D133" s="30"/>
      <c r="E133" s="30"/>
      <c r="F133" s="30"/>
      <c r="G133" s="30"/>
    </row>
    <row r="134" spans="1:7" ht="14.25">
      <c r="A134" s="30"/>
      <c r="B134" s="30"/>
      <c r="C134" s="30"/>
      <c r="D134" s="30"/>
      <c r="E134" s="30"/>
      <c r="F134" s="30"/>
      <c r="G134" s="30"/>
    </row>
    <row r="135" spans="1:7" ht="14.25">
      <c r="A135" s="30"/>
      <c r="B135" s="30"/>
      <c r="C135" s="30"/>
      <c r="D135" s="30"/>
      <c r="E135" s="30"/>
      <c r="F135" s="30"/>
      <c r="G135" s="30"/>
    </row>
    <row r="136" spans="1:7" ht="14.25">
      <c r="A136" s="30"/>
      <c r="B136" s="30"/>
      <c r="C136" s="30"/>
      <c r="D136" s="30"/>
      <c r="E136" s="30"/>
      <c r="F136" s="30"/>
      <c r="G136" s="30"/>
    </row>
    <row r="137" spans="1:7" ht="14.25">
      <c r="A137" s="30"/>
      <c r="B137" s="30"/>
      <c r="C137" s="30"/>
      <c r="D137" s="30"/>
      <c r="E137" s="30"/>
      <c r="F137" s="30"/>
      <c r="G137" s="30"/>
    </row>
    <row r="138" spans="1:7" ht="14.25">
      <c r="A138" s="30"/>
      <c r="B138" s="30"/>
      <c r="C138" s="30"/>
      <c r="D138" s="30"/>
      <c r="E138" s="30"/>
      <c r="F138" s="30"/>
      <c r="G138" s="30"/>
    </row>
    <row r="139" spans="1:7" ht="14.25">
      <c r="A139" s="30"/>
      <c r="B139" s="30"/>
      <c r="C139" s="30"/>
      <c r="D139" s="30"/>
      <c r="E139" s="30"/>
      <c r="F139" s="30"/>
      <c r="G139" s="30"/>
    </row>
    <row r="140" spans="1:7" ht="14.25">
      <c r="A140" s="30"/>
      <c r="B140" s="30"/>
      <c r="C140" s="30"/>
      <c r="D140" s="30"/>
      <c r="E140" s="30"/>
      <c r="F140" s="30"/>
      <c r="G140" s="30"/>
    </row>
    <row r="141" spans="1:7" ht="14.25">
      <c r="A141" s="30"/>
      <c r="B141" s="30"/>
      <c r="C141" s="30"/>
      <c r="D141" s="30"/>
      <c r="E141" s="30"/>
      <c r="F141" s="30"/>
      <c r="G141" s="30"/>
    </row>
    <row r="142" spans="1:7" ht="14.25">
      <c r="A142" s="30"/>
      <c r="B142" s="30"/>
      <c r="C142" s="30"/>
      <c r="D142" s="30"/>
      <c r="E142" s="30"/>
      <c r="F142" s="30"/>
      <c r="G142" s="30"/>
    </row>
    <row r="143" spans="1:7" ht="14.25">
      <c r="A143" s="30"/>
      <c r="B143" s="30"/>
      <c r="C143" s="30"/>
      <c r="D143" s="30"/>
      <c r="E143" s="30"/>
      <c r="F143" s="30"/>
      <c r="G143" s="30"/>
    </row>
    <row r="144" spans="1:7" ht="14.25">
      <c r="A144" s="30"/>
      <c r="B144" s="30"/>
      <c r="C144" s="30"/>
      <c r="D144" s="30"/>
      <c r="E144" s="30"/>
      <c r="F144" s="30"/>
      <c r="G144" s="30"/>
    </row>
    <row r="145" spans="1:7" ht="14.25">
      <c r="A145" s="30"/>
      <c r="B145" s="30"/>
      <c r="C145" s="30"/>
      <c r="D145" s="30"/>
      <c r="E145" s="30"/>
      <c r="F145" s="30"/>
      <c r="G145" s="30"/>
    </row>
    <row r="146" spans="1:7" ht="14.25">
      <c r="A146" s="30"/>
      <c r="B146" s="30"/>
      <c r="C146" s="30"/>
      <c r="D146" s="30"/>
      <c r="E146" s="30"/>
      <c r="F146" s="30"/>
      <c r="G146" s="30"/>
    </row>
    <row r="147" spans="1:7" ht="14.25">
      <c r="A147" s="33"/>
      <c r="B147" s="33"/>
      <c r="C147" s="33"/>
      <c r="D147" s="33"/>
      <c r="E147" s="33"/>
      <c r="F147" s="33"/>
      <c r="G147" s="33"/>
    </row>
    <row r="148" spans="1:7" ht="14.25">
      <c r="A148" s="33"/>
      <c r="B148" s="33"/>
      <c r="C148" s="33"/>
      <c r="D148" s="33"/>
      <c r="E148" s="33"/>
      <c r="F148" s="33"/>
      <c r="G148" s="33"/>
    </row>
    <row r="149" spans="1:7" ht="14.25">
      <c r="A149" s="33"/>
      <c r="B149" s="33"/>
      <c r="C149" s="33"/>
      <c r="D149" s="33"/>
      <c r="E149" s="33"/>
      <c r="F149" s="33"/>
      <c r="G149" s="33"/>
    </row>
    <row r="150" spans="1:7" ht="14.25">
      <c r="A150" s="33"/>
      <c r="B150" s="33"/>
      <c r="C150" s="33"/>
      <c r="D150" s="33"/>
      <c r="E150" s="33"/>
      <c r="F150" s="33"/>
      <c r="G150" s="33"/>
    </row>
    <row r="151" spans="1:7" ht="14.25">
      <c r="A151" s="33"/>
      <c r="B151" s="33"/>
      <c r="C151" s="33"/>
      <c r="D151" s="33"/>
      <c r="E151" s="33"/>
      <c r="F151" s="33"/>
      <c r="G151" s="33"/>
    </row>
    <row r="152" spans="1:7" ht="14.25">
      <c r="A152" s="33"/>
      <c r="B152" s="33"/>
      <c r="C152" s="33"/>
      <c r="D152" s="33"/>
      <c r="E152" s="33"/>
      <c r="F152" s="33"/>
      <c r="G152" s="33"/>
    </row>
    <row r="153" spans="1:7" ht="14.25">
      <c r="A153" s="33"/>
      <c r="B153" s="33"/>
      <c r="C153" s="33"/>
      <c r="D153" s="33"/>
      <c r="E153" s="33"/>
      <c r="F153" s="33"/>
      <c r="G153" s="33"/>
    </row>
    <row r="154" spans="1:7" ht="14.25">
      <c r="A154" s="33"/>
      <c r="B154" s="33"/>
      <c r="C154" s="33"/>
      <c r="D154" s="33"/>
      <c r="E154" s="33"/>
      <c r="F154" s="33"/>
      <c r="G154" s="33"/>
    </row>
    <row r="155" spans="1:7" ht="14.25">
      <c r="A155" s="33"/>
      <c r="B155" s="33"/>
      <c r="C155" s="33"/>
      <c r="D155" s="33"/>
      <c r="E155" s="33"/>
      <c r="F155" s="33"/>
      <c r="G155" s="33"/>
    </row>
    <row r="156" spans="1:7" ht="14.25">
      <c r="A156" s="33"/>
      <c r="B156" s="33"/>
      <c r="C156" s="33"/>
      <c r="D156" s="33"/>
      <c r="E156" s="33"/>
      <c r="F156" s="33"/>
      <c r="G156" s="33"/>
    </row>
    <row r="157" spans="1:7" ht="14.25">
      <c r="A157" s="33"/>
      <c r="B157" s="33"/>
      <c r="C157" s="33"/>
      <c r="D157" s="33"/>
      <c r="E157" s="33"/>
      <c r="F157" s="33"/>
      <c r="G157" s="33"/>
    </row>
    <row r="158" spans="1:7" ht="14.25">
      <c r="A158" s="33"/>
      <c r="B158" s="33"/>
      <c r="C158" s="33"/>
      <c r="D158" s="33"/>
      <c r="E158" s="33"/>
      <c r="F158" s="33"/>
      <c r="G158" s="33"/>
    </row>
    <row r="159" spans="1:7" ht="14.25">
      <c r="A159" s="33"/>
      <c r="B159" s="33"/>
      <c r="C159" s="33"/>
      <c r="D159" s="33"/>
      <c r="E159" s="33"/>
      <c r="F159" s="33"/>
      <c r="G159" s="33"/>
    </row>
    <row r="160" spans="1:7" ht="14.25">
      <c r="A160" s="33"/>
      <c r="B160" s="33"/>
      <c r="C160" s="33"/>
      <c r="D160" s="33"/>
      <c r="E160" s="33"/>
      <c r="F160" s="33"/>
      <c r="G160" s="33"/>
    </row>
    <row r="161" spans="1:7" ht="14.25">
      <c r="A161" s="33"/>
      <c r="B161" s="33"/>
      <c r="C161" s="33"/>
      <c r="D161" s="33"/>
      <c r="E161" s="33"/>
      <c r="F161" s="33"/>
      <c r="G161" s="33"/>
    </row>
    <row r="162" spans="1:7" ht="14.25">
      <c r="A162" s="33"/>
      <c r="B162" s="33"/>
      <c r="C162" s="33"/>
      <c r="D162" s="33"/>
      <c r="E162" s="33"/>
      <c r="F162" s="33"/>
      <c r="G162" s="33"/>
    </row>
    <row r="163" spans="1:7" ht="14.25">
      <c r="A163" s="33"/>
      <c r="B163" s="33"/>
      <c r="C163" s="33"/>
      <c r="D163" s="33"/>
      <c r="E163" s="33"/>
      <c r="F163" s="33"/>
      <c r="G163" s="33"/>
    </row>
    <row r="164" spans="1:7" ht="14.25">
      <c r="A164" s="33"/>
      <c r="B164" s="33"/>
      <c r="C164" s="33"/>
      <c r="D164" s="33"/>
      <c r="E164" s="33"/>
      <c r="F164" s="33"/>
      <c r="G164" s="33"/>
    </row>
    <row r="165" spans="1:7" ht="14.25">
      <c r="A165" s="33"/>
      <c r="B165" s="33"/>
      <c r="C165" s="33"/>
      <c r="D165" s="33"/>
      <c r="E165" s="33"/>
      <c r="F165" s="33"/>
      <c r="G165" s="33"/>
    </row>
    <row r="166" spans="1:7" ht="14.25">
      <c r="A166" s="33"/>
      <c r="B166" s="33"/>
      <c r="C166" s="33"/>
      <c r="D166" s="33"/>
      <c r="E166" s="33"/>
      <c r="F166" s="33"/>
      <c r="G166" s="33"/>
    </row>
    <row r="167" spans="1:7" ht="14.25">
      <c r="A167" s="33"/>
      <c r="B167" s="33"/>
      <c r="C167" s="33"/>
      <c r="D167" s="33"/>
      <c r="E167" s="33"/>
      <c r="F167" s="33"/>
      <c r="G167" s="33"/>
    </row>
    <row r="168" spans="1:7" ht="14.25">
      <c r="A168" s="33"/>
      <c r="B168" s="33"/>
      <c r="C168" s="33"/>
      <c r="D168" s="33"/>
      <c r="E168" s="33"/>
      <c r="F168" s="33"/>
      <c r="G168" s="33"/>
    </row>
    <row r="169" spans="1:7" ht="14.25">
      <c r="A169" s="33"/>
      <c r="B169" s="33"/>
      <c r="C169" s="33"/>
      <c r="D169" s="33"/>
      <c r="E169" s="33"/>
      <c r="F169" s="33"/>
      <c r="G169" s="33"/>
    </row>
    <row r="170" spans="1:7" ht="14.25">
      <c r="A170" s="33"/>
      <c r="B170" s="33"/>
      <c r="C170" s="33"/>
      <c r="D170" s="33"/>
      <c r="E170" s="33"/>
      <c r="F170" s="33"/>
      <c r="G170" s="33"/>
    </row>
    <row r="171" spans="1:7" ht="14.25">
      <c r="A171" s="33"/>
      <c r="B171" s="33"/>
      <c r="C171" s="33"/>
      <c r="D171" s="33"/>
      <c r="E171" s="33"/>
      <c r="F171" s="33"/>
      <c r="G171" s="33"/>
    </row>
    <row r="172" spans="1:7" ht="14.25">
      <c r="A172" s="33"/>
      <c r="B172" s="33"/>
      <c r="C172" s="33"/>
      <c r="D172" s="33"/>
      <c r="E172" s="33"/>
      <c r="F172" s="33"/>
      <c r="G172" s="33"/>
    </row>
    <row r="173" spans="1:7" ht="14.25">
      <c r="A173" s="33"/>
      <c r="B173" s="33"/>
      <c r="C173" s="33"/>
      <c r="D173" s="33"/>
      <c r="E173" s="33"/>
      <c r="F173" s="33"/>
      <c r="G173" s="33"/>
    </row>
    <row r="174" spans="1:7" ht="14.25">
      <c r="A174" s="33"/>
      <c r="B174" s="33"/>
      <c r="C174" s="33"/>
      <c r="D174" s="33"/>
      <c r="E174" s="33"/>
      <c r="F174" s="33"/>
      <c r="G174" s="33"/>
    </row>
    <row r="175" spans="1:7" ht="14.25">
      <c r="A175" s="33"/>
      <c r="B175" s="33"/>
      <c r="C175" s="33"/>
      <c r="D175" s="33"/>
      <c r="E175" s="33"/>
      <c r="F175" s="33"/>
      <c r="G175" s="33"/>
    </row>
    <row r="176" spans="1:7" ht="14.25">
      <c r="A176" s="33"/>
      <c r="B176" s="33"/>
      <c r="C176" s="33"/>
      <c r="D176" s="33"/>
      <c r="E176" s="33"/>
      <c r="F176" s="33"/>
      <c r="G176" s="33"/>
    </row>
    <row r="177" spans="1:7" ht="14.25">
      <c r="A177" s="33"/>
      <c r="B177" s="33"/>
      <c r="C177" s="33"/>
      <c r="D177" s="33"/>
      <c r="E177" s="33"/>
      <c r="F177" s="33"/>
      <c r="G177" s="33"/>
    </row>
    <row r="178" spans="1:7" ht="14.25">
      <c r="A178" s="33"/>
      <c r="B178" s="33"/>
      <c r="C178" s="33"/>
      <c r="D178" s="33"/>
      <c r="E178" s="33"/>
      <c r="F178" s="33"/>
      <c r="G178" s="33"/>
    </row>
    <row r="179" spans="1:7" ht="14.25">
      <c r="A179" s="33"/>
      <c r="B179" s="33"/>
      <c r="C179" s="33"/>
      <c r="D179" s="33"/>
      <c r="E179" s="33"/>
      <c r="F179" s="33"/>
      <c r="G179" s="33"/>
    </row>
    <row r="180" spans="1:7" ht="14.25">
      <c r="A180" s="33"/>
      <c r="B180" s="33"/>
      <c r="C180" s="33"/>
      <c r="D180" s="33"/>
      <c r="E180" s="33"/>
      <c r="F180" s="33"/>
      <c r="G180" s="33"/>
    </row>
    <row r="181" spans="1:7" ht="14.25">
      <c r="A181" s="33"/>
      <c r="B181" s="33"/>
      <c r="C181" s="33"/>
      <c r="D181" s="33"/>
      <c r="E181" s="33"/>
      <c r="F181" s="33"/>
      <c r="G181" s="33"/>
    </row>
    <row r="182" spans="1:7" ht="14.25">
      <c r="A182" s="33"/>
      <c r="B182" s="33"/>
      <c r="C182" s="33"/>
      <c r="D182" s="33"/>
      <c r="E182" s="33"/>
      <c r="F182" s="33"/>
      <c r="G182" s="33"/>
    </row>
    <row r="183" spans="1:7" ht="14.25">
      <c r="A183" s="33"/>
      <c r="B183" s="33"/>
      <c r="C183" s="33"/>
      <c r="D183" s="33"/>
      <c r="E183" s="33"/>
      <c r="F183" s="33"/>
      <c r="G183" s="33"/>
    </row>
    <row r="184" spans="1:7" ht="14.25">
      <c r="A184" s="33"/>
      <c r="B184" s="33"/>
      <c r="C184" s="33"/>
      <c r="D184" s="33"/>
      <c r="E184" s="33"/>
      <c r="F184" s="33"/>
      <c r="G184" s="33"/>
    </row>
    <row r="185" spans="1:7" ht="14.25">
      <c r="A185" s="33"/>
      <c r="B185" s="33"/>
      <c r="C185" s="33"/>
      <c r="D185" s="33"/>
      <c r="E185" s="33"/>
      <c r="F185" s="33"/>
      <c r="G185" s="33"/>
    </row>
    <row r="186" spans="1:7" ht="14.25">
      <c r="A186" s="33"/>
      <c r="B186" s="33"/>
      <c r="C186" s="33"/>
      <c r="D186" s="33"/>
      <c r="E186" s="33"/>
      <c r="F186" s="33"/>
      <c r="G186" s="33"/>
    </row>
    <row r="187" spans="1:7" ht="14.25">
      <c r="A187" s="33"/>
      <c r="B187" s="33"/>
      <c r="C187" s="33"/>
      <c r="D187" s="33"/>
      <c r="E187" s="33"/>
      <c r="F187" s="33"/>
      <c r="G187" s="33"/>
    </row>
    <row r="188" spans="1:7" ht="14.25">
      <c r="A188" s="33"/>
      <c r="B188" s="33"/>
      <c r="C188" s="33"/>
      <c r="D188" s="33"/>
      <c r="E188" s="33"/>
      <c r="F188" s="33"/>
      <c r="G188" s="33"/>
    </row>
    <row r="189" spans="1:7" ht="14.25">
      <c r="A189" s="33"/>
      <c r="B189" s="33"/>
      <c r="C189" s="33"/>
      <c r="D189" s="33"/>
      <c r="E189" s="33"/>
      <c r="F189" s="33"/>
      <c r="G189" s="33"/>
    </row>
    <row r="190" spans="1:7" ht="14.25">
      <c r="A190" s="33"/>
      <c r="B190" s="33"/>
      <c r="C190" s="33"/>
      <c r="D190" s="33"/>
      <c r="E190" s="33"/>
      <c r="F190" s="33"/>
      <c r="G190" s="33"/>
    </row>
    <row r="191" spans="1:7" ht="14.25">
      <c r="A191" s="33"/>
      <c r="B191" s="33"/>
      <c r="C191" s="33"/>
      <c r="D191" s="33"/>
      <c r="E191" s="33"/>
      <c r="F191" s="33"/>
      <c r="G191" s="33"/>
    </row>
    <row r="192" spans="1:7" ht="14.25">
      <c r="A192" s="33"/>
      <c r="B192" s="33"/>
      <c r="C192" s="33"/>
      <c r="D192" s="33"/>
      <c r="E192" s="33"/>
      <c r="F192" s="33"/>
      <c r="G192" s="33"/>
    </row>
    <row r="193" spans="1:7" ht="14.25">
      <c r="A193" s="33"/>
      <c r="B193" s="33"/>
      <c r="C193" s="33"/>
      <c r="D193" s="33"/>
      <c r="E193" s="33"/>
      <c r="F193" s="33"/>
      <c r="G193" s="33"/>
    </row>
    <row r="194" spans="1:7" ht="14.25">
      <c r="A194" s="33"/>
      <c r="B194" s="33"/>
      <c r="C194" s="33"/>
      <c r="D194" s="33"/>
      <c r="E194" s="33"/>
      <c r="F194" s="33"/>
      <c r="G194" s="33"/>
    </row>
    <row r="195" spans="1:7" ht="14.25">
      <c r="A195" s="33"/>
      <c r="B195" s="33"/>
      <c r="C195" s="33"/>
      <c r="D195" s="33"/>
      <c r="E195" s="33"/>
      <c r="F195" s="33"/>
      <c r="G195" s="33"/>
    </row>
    <row r="196" spans="1:7" ht="14.25">
      <c r="A196" s="33"/>
      <c r="B196" s="33"/>
      <c r="C196" s="33"/>
      <c r="D196" s="33"/>
      <c r="E196" s="33"/>
      <c r="F196" s="33"/>
      <c r="G196" s="33"/>
    </row>
    <row r="197" spans="1:7" ht="14.25">
      <c r="A197" s="33"/>
      <c r="B197" s="33"/>
      <c r="C197" s="33"/>
      <c r="D197" s="33"/>
      <c r="E197" s="33"/>
      <c r="F197" s="33"/>
      <c r="G197" s="33"/>
    </row>
    <row r="198" spans="1:7" ht="14.25">
      <c r="A198" s="33"/>
      <c r="B198" s="33"/>
      <c r="C198" s="33"/>
      <c r="D198" s="33"/>
      <c r="E198" s="33"/>
      <c r="F198" s="33"/>
      <c r="G198" s="33"/>
    </row>
    <row r="199" spans="1:7" ht="14.25">
      <c r="A199" s="33"/>
      <c r="B199" s="33"/>
      <c r="C199" s="33"/>
      <c r="D199" s="33"/>
      <c r="E199" s="33"/>
      <c r="F199" s="33"/>
      <c r="G199" s="33"/>
    </row>
    <row r="200" spans="1:7" ht="14.25">
      <c r="A200" s="33"/>
      <c r="B200" s="33"/>
      <c r="C200" s="33"/>
      <c r="D200" s="33"/>
      <c r="E200" s="33"/>
      <c r="F200" s="33"/>
      <c r="G200" s="33"/>
    </row>
    <row r="201" spans="1:7" ht="14.25">
      <c r="A201" s="33"/>
      <c r="B201" s="33"/>
      <c r="C201" s="33"/>
      <c r="D201" s="33"/>
      <c r="E201" s="33"/>
      <c r="F201" s="33"/>
      <c r="G201" s="33"/>
    </row>
    <row r="202" spans="1:7" ht="14.25">
      <c r="A202" s="33"/>
      <c r="B202" s="33"/>
      <c r="C202" s="33"/>
      <c r="D202" s="33"/>
      <c r="E202" s="33"/>
      <c r="F202" s="33"/>
      <c r="G202" s="33"/>
    </row>
    <row r="203" spans="1:7" ht="14.25">
      <c r="A203" s="33"/>
      <c r="B203" s="33"/>
      <c r="C203" s="33"/>
      <c r="D203" s="33"/>
      <c r="E203" s="33"/>
      <c r="F203" s="33"/>
      <c r="G203" s="33"/>
    </row>
    <row r="204" spans="1:7" ht="14.25">
      <c r="A204" s="33"/>
      <c r="B204" s="33"/>
      <c r="C204" s="33"/>
      <c r="D204" s="33"/>
      <c r="E204" s="33"/>
      <c r="F204" s="33"/>
      <c r="G204" s="33"/>
    </row>
    <row r="205" spans="1:7" ht="14.25">
      <c r="A205" s="33"/>
      <c r="B205" s="33"/>
      <c r="C205" s="33"/>
      <c r="D205" s="33"/>
      <c r="E205" s="33"/>
      <c r="F205" s="33"/>
      <c r="G205" s="33"/>
    </row>
    <row r="206" spans="1:7" ht="14.25">
      <c r="A206" s="33"/>
      <c r="B206" s="33"/>
      <c r="C206" s="33"/>
      <c r="D206" s="33"/>
      <c r="E206" s="33"/>
      <c r="F206" s="33"/>
      <c r="G206" s="33"/>
    </row>
    <row r="207" spans="1:7" ht="14.25">
      <c r="A207" s="33"/>
      <c r="B207" s="33"/>
      <c r="C207" s="33"/>
      <c r="D207" s="33"/>
      <c r="E207" s="33"/>
      <c r="F207" s="33"/>
      <c r="G207" s="33"/>
    </row>
    <row r="208" spans="1:7" ht="14.25">
      <c r="A208" s="33"/>
      <c r="B208" s="33"/>
      <c r="C208" s="33"/>
      <c r="D208" s="33"/>
      <c r="E208" s="33"/>
      <c r="F208" s="33"/>
      <c r="G208" s="33"/>
    </row>
    <row r="209" spans="1:7" ht="14.25">
      <c r="A209" s="33"/>
      <c r="B209" s="33"/>
      <c r="C209" s="33"/>
      <c r="D209" s="33"/>
      <c r="E209" s="33"/>
      <c r="F209" s="33"/>
      <c r="G209" s="33"/>
    </row>
    <row r="210" spans="1:7" ht="14.25">
      <c r="A210" s="33"/>
      <c r="B210" s="33"/>
      <c r="C210" s="33"/>
      <c r="D210" s="33"/>
      <c r="E210" s="33"/>
      <c r="F210" s="33"/>
      <c r="G210" s="33"/>
    </row>
    <row r="211" spans="1:7" ht="14.25">
      <c r="A211" s="33"/>
      <c r="B211" s="33"/>
      <c r="C211" s="33"/>
      <c r="D211" s="33"/>
      <c r="E211" s="33"/>
      <c r="F211" s="33"/>
      <c r="G211" s="33"/>
    </row>
    <row r="212" spans="1:7" ht="14.25">
      <c r="A212" s="33"/>
      <c r="B212" s="33"/>
      <c r="C212" s="33"/>
      <c r="D212" s="33"/>
      <c r="E212" s="33"/>
      <c r="F212" s="33"/>
      <c r="G212" s="33"/>
    </row>
    <row r="213" spans="1:7" ht="14.25">
      <c r="A213" s="33"/>
      <c r="B213" s="33"/>
      <c r="C213" s="33"/>
      <c r="D213" s="33"/>
      <c r="E213" s="33"/>
      <c r="F213" s="33"/>
      <c r="G213" s="33"/>
    </row>
    <row r="214" spans="1:7" ht="14.25">
      <c r="A214" s="33"/>
      <c r="B214" s="33"/>
      <c r="C214" s="33"/>
      <c r="D214" s="33"/>
      <c r="E214" s="33"/>
      <c r="F214" s="33"/>
      <c r="G214" s="33"/>
    </row>
    <row r="215" spans="1:7" ht="14.25">
      <c r="A215" s="33"/>
      <c r="B215" s="33"/>
      <c r="C215" s="33"/>
      <c r="D215" s="33"/>
      <c r="E215" s="33"/>
      <c r="F215" s="33"/>
      <c r="G215" s="33"/>
    </row>
    <row r="216" spans="1:7" ht="14.25">
      <c r="A216" s="33"/>
      <c r="B216" s="33"/>
      <c r="C216" s="33"/>
      <c r="D216" s="33"/>
      <c r="E216" s="33"/>
      <c r="F216" s="33"/>
      <c r="G216" s="33"/>
    </row>
    <row r="217" spans="1:7" ht="14.25">
      <c r="A217" s="33"/>
      <c r="B217" s="33"/>
      <c r="C217" s="33"/>
      <c r="D217" s="33"/>
      <c r="E217" s="33"/>
      <c r="F217" s="33"/>
      <c r="G217" s="33"/>
    </row>
    <row r="218" spans="1:7" ht="14.25">
      <c r="A218" s="33"/>
      <c r="B218" s="33"/>
      <c r="C218" s="33"/>
      <c r="D218" s="33"/>
      <c r="E218" s="33"/>
      <c r="F218" s="33"/>
      <c r="G218" s="33"/>
    </row>
    <row r="219" spans="1:7" ht="14.25">
      <c r="A219" s="33"/>
      <c r="B219" s="33"/>
      <c r="C219" s="33"/>
      <c r="D219" s="33"/>
      <c r="E219" s="33"/>
      <c r="F219" s="33"/>
      <c r="G219" s="33"/>
    </row>
    <row r="220" spans="1:7" ht="14.25">
      <c r="A220" s="33"/>
      <c r="B220" s="33"/>
      <c r="C220" s="33"/>
      <c r="D220" s="33"/>
      <c r="E220" s="33"/>
      <c r="F220" s="33"/>
      <c r="G220" s="33"/>
    </row>
    <row r="221" spans="1:7" ht="14.25">
      <c r="A221" s="33"/>
      <c r="B221" s="33"/>
      <c r="C221" s="33"/>
      <c r="D221" s="33"/>
      <c r="E221" s="33"/>
      <c r="F221" s="33"/>
      <c r="G221" s="33"/>
    </row>
    <row r="222" spans="1:7" ht="14.25">
      <c r="A222" s="33"/>
      <c r="B222" s="33"/>
      <c r="C222" s="33"/>
      <c r="D222" s="33"/>
      <c r="E222" s="33"/>
      <c r="F222" s="33"/>
      <c r="G222" s="33"/>
    </row>
    <row r="223" spans="1:7" ht="14.25">
      <c r="A223" s="33"/>
      <c r="B223" s="33"/>
      <c r="C223" s="33"/>
      <c r="D223" s="33"/>
      <c r="E223" s="33"/>
      <c r="F223" s="33"/>
      <c r="G223" s="33"/>
    </row>
    <row r="224" spans="1:7" ht="14.25">
      <c r="A224" s="33"/>
      <c r="B224" s="33"/>
      <c r="C224" s="33"/>
      <c r="D224" s="33"/>
      <c r="E224" s="33"/>
      <c r="F224" s="33"/>
      <c r="G224" s="33"/>
    </row>
    <row r="225" spans="1:7" ht="14.25">
      <c r="A225" s="33"/>
      <c r="B225" s="33"/>
      <c r="C225" s="33"/>
      <c r="D225" s="33"/>
      <c r="E225" s="33"/>
      <c r="F225" s="33"/>
      <c r="G225" s="33"/>
    </row>
    <row r="226" spans="1:7" ht="14.25">
      <c r="A226" s="33"/>
      <c r="B226" s="33"/>
      <c r="C226" s="33"/>
      <c r="D226" s="33"/>
      <c r="E226" s="33"/>
      <c r="F226" s="33"/>
      <c r="G226" s="33"/>
    </row>
    <row r="227" spans="1:7" ht="14.25">
      <c r="A227" s="33"/>
      <c r="B227" s="33"/>
      <c r="C227" s="33"/>
      <c r="D227" s="33"/>
      <c r="E227" s="33"/>
      <c r="F227" s="33"/>
      <c r="G227" s="33"/>
    </row>
    <row r="228" spans="1:7" ht="14.25">
      <c r="A228" s="33"/>
      <c r="B228" s="33"/>
      <c r="C228" s="33"/>
      <c r="D228" s="33"/>
      <c r="E228" s="33"/>
      <c r="F228" s="33"/>
      <c r="G228" s="33"/>
    </row>
    <row r="229" spans="1:7" ht="14.25">
      <c r="A229" s="33"/>
      <c r="B229" s="33"/>
      <c r="C229" s="33"/>
      <c r="D229" s="33"/>
      <c r="E229" s="33"/>
      <c r="F229" s="33"/>
      <c r="G229" s="33"/>
    </row>
    <row r="230" spans="1:7" ht="14.25">
      <c r="A230" s="33"/>
      <c r="B230" s="33"/>
      <c r="C230" s="33"/>
      <c r="D230" s="33"/>
      <c r="E230" s="33"/>
      <c r="F230" s="33"/>
      <c r="G230" s="33"/>
    </row>
    <row r="231" spans="1:7" ht="14.25">
      <c r="A231" s="33"/>
      <c r="B231" s="33"/>
      <c r="C231" s="33"/>
      <c r="D231" s="33"/>
      <c r="E231" s="33"/>
      <c r="F231" s="33"/>
      <c r="G231" s="33"/>
    </row>
    <row r="232" spans="1:7" ht="14.25">
      <c r="A232" s="33"/>
      <c r="B232" s="33"/>
      <c r="C232" s="33"/>
      <c r="D232" s="33"/>
      <c r="E232" s="33"/>
      <c r="F232" s="33"/>
      <c r="G232" s="33"/>
    </row>
    <row r="233" spans="1:7" ht="14.25">
      <c r="A233" s="33"/>
      <c r="B233" s="33"/>
      <c r="C233" s="33"/>
      <c r="D233" s="33"/>
      <c r="E233" s="33"/>
      <c r="F233" s="33"/>
      <c r="G233" s="33"/>
    </row>
    <row r="234" spans="1:7" ht="14.25">
      <c r="A234" s="33"/>
      <c r="B234" s="33"/>
      <c r="C234" s="33"/>
      <c r="D234" s="33"/>
      <c r="E234" s="33"/>
      <c r="F234" s="33"/>
      <c r="G234" s="33"/>
    </row>
    <row r="235" spans="1:7" ht="14.25">
      <c r="A235" s="33"/>
      <c r="B235" s="33"/>
      <c r="C235" s="33"/>
      <c r="D235" s="33"/>
      <c r="E235" s="33"/>
      <c r="F235" s="33"/>
      <c r="G235" s="33"/>
    </row>
    <row r="236" spans="1:7" ht="14.25">
      <c r="A236" s="33"/>
      <c r="B236" s="33"/>
      <c r="C236" s="33"/>
      <c r="D236" s="33"/>
      <c r="E236" s="33"/>
      <c r="F236" s="33"/>
      <c r="G236" s="33"/>
    </row>
    <row r="237" spans="1:7" ht="14.25">
      <c r="A237" s="33"/>
      <c r="B237" s="33"/>
      <c r="C237" s="33"/>
      <c r="D237" s="33"/>
      <c r="E237" s="33"/>
      <c r="F237" s="33"/>
      <c r="G237" s="33"/>
    </row>
    <row r="238" spans="1:7" ht="14.25">
      <c r="A238" s="33"/>
      <c r="B238" s="33"/>
      <c r="C238" s="33"/>
      <c r="D238" s="33"/>
      <c r="E238" s="33"/>
      <c r="F238" s="33"/>
      <c r="G238" s="33"/>
    </row>
    <row r="239" spans="1:7" ht="14.25">
      <c r="A239" s="33"/>
      <c r="B239" s="33"/>
      <c r="C239" s="33"/>
      <c r="D239" s="33"/>
      <c r="E239" s="33"/>
      <c r="F239" s="33"/>
      <c r="G239" s="33"/>
    </row>
    <row r="240" spans="1:7" ht="14.25">
      <c r="A240" s="33"/>
      <c r="B240" s="33"/>
      <c r="C240" s="33"/>
      <c r="D240" s="33"/>
      <c r="E240" s="33"/>
      <c r="F240" s="33"/>
      <c r="G240" s="33"/>
    </row>
    <row r="241" spans="1:7" ht="14.25">
      <c r="A241" s="33"/>
      <c r="B241" s="33"/>
      <c r="C241" s="33"/>
      <c r="D241" s="33"/>
      <c r="E241" s="33"/>
      <c r="F241" s="33"/>
      <c r="G241" s="33"/>
    </row>
    <row r="242" spans="1:7" ht="14.25">
      <c r="A242" s="33"/>
      <c r="B242" s="33"/>
      <c r="C242" s="33"/>
      <c r="D242" s="33"/>
      <c r="E242" s="33"/>
      <c r="F242" s="33"/>
      <c r="G242" s="33"/>
    </row>
    <row r="243" spans="1:7" ht="14.25">
      <c r="A243" s="33"/>
      <c r="B243" s="33"/>
      <c r="C243" s="33"/>
      <c r="D243" s="33"/>
      <c r="E243" s="33"/>
      <c r="F243" s="33"/>
      <c r="G243" s="33"/>
    </row>
    <row r="244" spans="1:7" ht="14.25">
      <c r="A244" s="33"/>
      <c r="B244" s="33"/>
      <c r="C244" s="33"/>
      <c r="D244" s="33"/>
      <c r="E244" s="33"/>
      <c r="F244" s="33"/>
      <c r="G244" s="33"/>
    </row>
  </sheetData>
  <sheetProtection/>
  <mergeCells count="6">
    <mergeCell ref="F7:G7"/>
    <mergeCell ref="A1:G1"/>
    <mergeCell ref="A2:G2"/>
    <mergeCell ref="A3:G3"/>
    <mergeCell ref="A4:G4"/>
    <mergeCell ref="A6:G6"/>
  </mergeCells>
  <printOptions/>
  <pageMargins left="0.5118110236220472" right="0.31496062992125984" top="0.35433070866141736" bottom="0.35433070866141736" header="0.31496062992125984" footer="0.31496062992125984"/>
  <pageSetup horizontalDpi="600" verticalDpi="600" orientation="portrait" paperSize="9" scale="74"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E249"/>
  <sheetViews>
    <sheetView view="pageLayout" zoomScale="60" zoomScaleSheetLayoutView="110" zoomScalePageLayoutView="60" workbookViewId="0" topLeftCell="A1">
      <selection activeCell="E8" sqref="E8"/>
    </sheetView>
  </sheetViews>
  <sheetFormatPr defaultColWidth="9.140625" defaultRowHeight="15"/>
  <cols>
    <col min="1" max="1" width="55.8515625" style="0" customWidth="1"/>
    <col min="2" max="2" width="10.57421875" style="0" customWidth="1"/>
    <col min="3" max="3" width="13.28125" style="0" customWidth="1"/>
    <col min="4" max="4" width="11.421875" style="0" bestFit="1" customWidth="1"/>
    <col min="5" max="5" width="16.57421875" style="0" customWidth="1"/>
  </cols>
  <sheetData>
    <row r="1" spans="1:5" ht="14.25">
      <c r="A1" s="247" t="s">
        <v>287</v>
      </c>
      <c r="B1" s="247"/>
      <c r="C1" s="247"/>
      <c r="D1" s="247"/>
      <c r="E1" s="247"/>
    </row>
    <row r="2" spans="1:5" ht="14.25">
      <c r="A2" s="253" t="s">
        <v>76</v>
      </c>
      <c r="B2" s="253"/>
      <c r="C2" s="253"/>
      <c r="D2" s="253"/>
      <c r="E2" s="253"/>
    </row>
    <row r="3" spans="1:5" ht="14.25">
      <c r="A3" s="253" t="s">
        <v>75</v>
      </c>
      <c r="B3" s="253"/>
      <c r="C3" s="253"/>
      <c r="D3" s="253"/>
      <c r="E3" s="253"/>
    </row>
    <row r="4" spans="1:5" ht="14.25">
      <c r="A4" s="247" t="s">
        <v>394</v>
      </c>
      <c r="B4" s="247"/>
      <c r="C4" s="247"/>
      <c r="D4" s="247"/>
      <c r="E4" s="247"/>
    </row>
    <row r="6" spans="1:5" ht="43.5" customHeight="1">
      <c r="A6" s="255" t="s">
        <v>330</v>
      </c>
      <c r="B6" s="255"/>
      <c r="C6" s="255"/>
      <c r="D6" s="255"/>
      <c r="E6" s="255"/>
    </row>
    <row r="7" spans="1:5" ht="14.25">
      <c r="A7" s="30"/>
      <c r="B7" s="30"/>
      <c r="C7" s="30"/>
      <c r="D7" s="30"/>
      <c r="E7" s="103" t="s">
        <v>74</v>
      </c>
    </row>
    <row r="8" spans="1:5" ht="52.5">
      <c r="A8" s="208" t="s">
        <v>94</v>
      </c>
      <c r="B8" s="208" t="s">
        <v>127</v>
      </c>
      <c r="C8" s="208" t="s">
        <v>95</v>
      </c>
      <c r="D8" s="208" t="s">
        <v>96</v>
      </c>
      <c r="E8" s="209" t="s">
        <v>276</v>
      </c>
    </row>
    <row r="9" spans="1:5" s="29" customFormat="1" ht="12.75">
      <c r="A9" s="53">
        <v>1</v>
      </c>
      <c r="B9" s="53">
        <v>3</v>
      </c>
      <c r="C9" s="53">
        <v>4</v>
      </c>
      <c r="D9" s="53">
        <v>5</v>
      </c>
      <c r="E9" s="53">
        <v>6</v>
      </c>
    </row>
    <row r="10" spans="1:5" ht="15">
      <c r="A10" s="108" t="s">
        <v>262</v>
      </c>
      <c r="B10" s="228"/>
      <c r="C10" s="228"/>
      <c r="D10" s="228"/>
      <c r="E10" s="162">
        <f>E11+E30+E39+E57+E74+E103+E117+E127</f>
        <v>118142443.55000001</v>
      </c>
    </row>
    <row r="11" spans="1:5" ht="15">
      <c r="A11" s="108" t="s">
        <v>128</v>
      </c>
      <c r="B11" s="228" t="s">
        <v>129</v>
      </c>
      <c r="C11" s="228"/>
      <c r="D11" s="228"/>
      <c r="E11" s="162">
        <f>E12+E22</f>
        <v>15016106</v>
      </c>
    </row>
    <row r="12" spans="1:5" ht="43.5" customHeight="1">
      <c r="A12" s="54" t="s">
        <v>130</v>
      </c>
      <c r="B12" s="229" t="s">
        <v>131</v>
      </c>
      <c r="C12" s="229"/>
      <c r="D12" s="229"/>
      <c r="E12" s="136">
        <f>E13</f>
        <v>14866106</v>
      </c>
    </row>
    <row r="13" spans="1:5" ht="55.5" customHeight="1">
      <c r="A13" s="96" t="s">
        <v>336</v>
      </c>
      <c r="B13" s="216" t="s">
        <v>131</v>
      </c>
      <c r="C13" s="216" t="s">
        <v>177</v>
      </c>
      <c r="D13" s="216"/>
      <c r="E13" s="133">
        <f>E14+E19</f>
        <v>14866106</v>
      </c>
    </row>
    <row r="14" spans="1:5" ht="14.25">
      <c r="A14" s="55" t="s">
        <v>97</v>
      </c>
      <c r="B14" s="137" t="s">
        <v>131</v>
      </c>
      <c r="C14" s="137" t="s">
        <v>178</v>
      </c>
      <c r="D14" s="137"/>
      <c r="E14" s="134">
        <f>E15+E17</f>
        <v>13677380</v>
      </c>
    </row>
    <row r="15" spans="1:5" ht="52.5">
      <c r="A15" s="55" t="s">
        <v>98</v>
      </c>
      <c r="B15" s="137" t="s">
        <v>131</v>
      </c>
      <c r="C15" s="137" t="s">
        <v>178</v>
      </c>
      <c r="D15" s="137" t="s">
        <v>99</v>
      </c>
      <c r="E15" s="134">
        <f>E16</f>
        <v>10406732</v>
      </c>
    </row>
    <row r="16" spans="1:5" ht="27">
      <c r="A16" s="56" t="s">
        <v>100</v>
      </c>
      <c r="B16" s="137" t="s">
        <v>131</v>
      </c>
      <c r="C16" s="137" t="s">
        <v>178</v>
      </c>
      <c r="D16" s="137" t="s">
        <v>31</v>
      </c>
      <c r="E16" s="158">
        <v>10406732</v>
      </c>
    </row>
    <row r="17" spans="1:5" ht="26.25">
      <c r="A17" s="55" t="s">
        <v>101</v>
      </c>
      <c r="B17" s="137" t="s">
        <v>131</v>
      </c>
      <c r="C17" s="137" t="s">
        <v>178</v>
      </c>
      <c r="D17" s="137" t="s">
        <v>102</v>
      </c>
      <c r="E17" s="134">
        <f>E18</f>
        <v>3270648</v>
      </c>
    </row>
    <row r="18" spans="1:5" ht="26.25">
      <c r="A18" s="94" t="s">
        <v>103</v>
      </c>
      <c r="B18" s="137" t="s">
        <v>131</v>
      </c>
      <c r="C18" s="137" t="s">
        <v>178</v>
      </c>
      <c r="D18" s="137" t="s">
        <v>104</v>
      </c>
      <c r="E18" s="134">
        <v>3270648</v>
      </c>
    </row>
    <row r="19" spans="1:5" ht="14.25">
      <c r="A19" s="55" t="s">
        <v>105</v>
      </c>
      <c r="B19" s="137" t="s">
        <v>131</v>
      </c>
      <c r="C19" s="137" t="s">
        <v>179</v>
      </c>
      <c r="D19" s="137"/>
      <c r="E19" s="134">
        <f>E20</f>
        <v>1188726</v>
      </c>
    </row>
    <row r="20" spans="1:5" ht="52.5">
      <c r="A20" s="55" t="s">
        <v>98</v>
      </c>
      <c r="B20" s="137" t="s">
        <v>131</v>
      </c>
      <c r="C20" s="137" t="s">
        <v>179</v>
      </c>
      <c r="D20" s="137" t="s">
        <v>99</v>
      </c>
      <c r="E20" s="134">
        <f>E21</f>
        <v>1188726</v>
      </c>
    </row>
    <row r="21" spans="1:5" ht="27">
      <c r="A21" s="56" t="s">
        <v>100</v>
      </c>
      <c r="B21" s="137" t="s">
        <v>131</v>
      </c>
      <c r="C21" s="137" t="s">
        <v>179</v>
      </c>
      <c r="D21" s="137" t="s">
        <v>31</v>
      </c>
      <c r="E21" s="134">
        <v>1188726</v>
      </c>
    </row>
    <row r="22" spans="1:5" ht="14.25">
      <c r="A22" s="96" t="s">
        <v>227</v>
      </c>
      <c r="B22" s="216" t="s">
        <v>228</v>
      </c>
      <c r="C22" s="229"/>
      <c r="D22" s="229"/>
      <c r="E22" s="136">
        <f>E23</f>
        <v>150000</v>
      </c>
    </row>
    <row r="23" spans="1:5" ht="54" customHeight="1">
      <c r="A23" s="96" t="s">
        <v>336</v>
      </c>
      <c r="B23" s="216" t="s">
        <v>228</v>
      </c>
      <c r="C23" s="216" t="s">
        <v>177</v>
      </c>
      <c r="D23" s="216"/>
      <c r="E23" s="133">
        <f>E27+E24</f>
        <v>150000</v>
      </c>
    </row>
    <row r="24" spans="1:5" ht="14.25">
      <c r="A24" s="94" t="s">
        <v>382</v>
      </c>
      <c r="B24" s="135" t="s">
        <v>228</v>
      </c>
      <c r="C24" s="135" t="s">
        <v>383</v>
      </c>
      <c r="D24" s="135"/>
      <c r="E24" s="140">
        <f>E25</f>
        <v>100000</v>
      </c>
    </row>
    <row r="25" spans="1:5" ht="26.25">
      <c r="A25" s="55" t="s">
        <v>101</v>
      </c>
      <c r="B25" s="135" t="s">
        <v>228</v>
      </c>
      <c r="C25" s="135" t="s">
        <v>383</v>
      </c>
      <c r="D25" s="137" t="s">
        <v>102</v>
      </c>
      <c r="E25" s="134">
        <f>E26</f>
        <v>100000</v>
      </c>
    </row>
    <row r="26" spans="1:5" ht="26.25">
      <c r="A26" s="94" t="s">
        <v>103</v>
      </c>
      <c r="B26" s="135" t="s">
        <v>228</v>
      </c>
      <c r="C26" s="135" t="s">
        <v>383</v>
      </c>
      <c r="D26" s="137" t="s">
        <v>104</v>
      </c>
      <c r="E26" s="134">
        <v>100000</v>
      </c>
    </row>
    <row r="27" spans="1:5" ht="14.25">
      <c r="A27" s="94" t="s">
        <v>132</v>
      </c>
      <c r="B27" s="135" t="s">
        <v>228</v>
      </c>
      <c r="C27" s="137" t="s">
        <v>180</v>
      </c>
      <c r="D27" s="137"/>
      <c r="E27" s="134">
        <f>E28</f>
        <v>50000</v>
      </c>
    </row>
    <row r="28" spans="1:5" ht="15.75" customHeight="1">
      <c r="A28" s="145" t="s">
        <v>251</v>
      </c>
      <c r="B28" s="135" t="s">
        <v>228</v>
      </c>
      <c r="C28" s="137" t="s">
        <v>180</v>
      </c>
      <c r="D28" s="135" t="s">
        <v>253</v>
      </c>
      <c r="E28" s="134">
        <f>E29</f>
        <v>50000</v>
      </c>
    </row>
    <row r="29" spans="1:5" ht="14.25">
      <c r="A29" s="145" t="s">
        <v>252</v>
      </c>
      <c r="B29" s="135" t="s">
        <v>228</v>
      </c>
      <c r="C29" s="137" t="s">
        <v>180</v>
      </c>
      <c r="D29" s="135" t="s">
        <v>254</v>
      </c>
      <c r="E29" s="138">
        <v>50000</v>
      </c>
    </row>
    <row r="30" spans="1:5" ht="15">
      <c r="A30" s="108" t="s">
        <v>133</v>
      </c>
      <c r="B30" s="228" t="s">
        <v>134</v>
      </c>
      <c r="C30" s="228"/>
      <c r="D30" s="228"/>
      <c r="E30" s="168">
        <f>E31</f>
        <v>1121204</v>
      </c>
    </row>
    <row r="31" spans="1:5" ht="14.25">
      <c r="A31" s="55" t="s">
        <v>135</v>
      </c>
      <c r="B31" s="137" t="s">
        <v>136</v>
      </c>
      <c r="C31" s="137"/>
      <c r="D31" s="137"/>
      <c r="E31" s="138">
        <f>E32</f>
        <v>1121204</v>
      </c>
    </row>
    <row r="32" spans="1:5" ht="27">
      <c r="A32" s="58" t="s">
        <v>120</v>
      </c>
      <c r="B32" s="137" t="s">
        <v>136</v>
      </c>
      <c r="C32" s="137" t="s">
        <v>181</v>
      </c>
      <c r="D32" s="137"/>
      <c r="E32" s="134">
        <f>E33</f>
        <v>1121204</v>
      </c>
    </row>
    <row r="33" spans="1:5" ht="14.25">
      <c r="A33" s="58" t="s">
        <v>121</v>
      </c>
      <c r="B33" s="137" t="s">
        <v>136</v>
      </c>
      <c r="C33" s="137" t="s">
        <v>182</v>
      </c>
      <c r="D33" s="137"/>
      <c r="E33" s="134">
        <f>E34</f>
        <v>1121204</v>
      </c>
    </row>
    <row r="34" spans="1:5" ht="26.25">
      <c r="A34" s="59" t="s">
        <v>122</v>
      </c>
      <c r="B34" s="137" t="s">
        <v>136</v>
      </c>
      <c r="C34" s="137" t="s">
        <v>183</v>
      </c>
      <c r="D34" s="137"/>
      <c r="E34" s="134">
        <f>E35+E37</f>
        <v>1121204</v>
      </c>
    </row>
    <row r="35" spans="1:5" ht="52.5">
      <c r="A35" s="55" t="s">
        <v>98</v>
      </c>
      <c r="B35" s="137" t="s">
        <v>136</v>
      </c>
      <c r="C35" s="137" t="s">
        <v>183</v>
      </c>
      <c r="D35" s="137" t="s">
        <v>99</v>
      </c>
      <c r="E35" s="134">
        <f>E36</f>
        <v>990000</v>
      </c>
    </row>
    <row r="36" spans="1:5" ht="27">
      <c r="A36" s="56" t="s">
        <v>100</v>
      </c>
      <c r="B36" s="137" t="s">
        <v>136</v>
      </c>
      <c r="C36" s="137" t="s">
        <v>183</v>
      </c>
      <c r="D36" s="137" t="s">
        <v>31</v>
      </c>
      <c r="E36" s="134">
        <v>990000</v>
      </c>
    </row>
    <row r="37" spans="1:5" ht="26.25">
      <c r="A37" s="55" t="s">
        <v>101</v>
      </c>
      <c r="B37" s="137" t="s">
        <v>136</v>
      </c>
      <c r="C37" s="137" t="s">
        <v>183</v>
      </c>
      <c r="D37" s="137" t="s">
        <v>102</v>
      </c>
      <c r="E37" s="134">
        <f>E38</f>
        <v>131204</v>
      </c>
    </row>
    <row r="38" spans="1:5" ht="26.25">
      <c r="A38" s="55" t="s">
        <v>103</v>
      </c>
      <c r="B38" s="137" t="s">
        <v>136</v>
      </c>
      <c r="C38" s="137" t="s">
        <v>183</v>
      </c>
      <c r="D38" s="137" t="s">
        <v>104</v>
      </c>
      <c r="E38" s="134">
        <v>131204</v>
      </c>
    </row>
    <row r="39" spans="1:5" ht="30.75">
      <c r="A39" s="108" t="s">
        <v>137</v>
      </c>
      <c r="B39" s="228" t="s">
        <v>138</v>
      </c>
      <c r="C39" s="228"/>
      <c r="D39" s="228"/>
      <c r="E39" s="162">
        <f>E40+E48</f>
        <v>155000</v>
      </c>
    </row>
    <row r="40" spans="1:5" ht="39">
      <c r="A40" s="96" t="s">
        <v>362</v>
      </c>
      <c r="B40" s="216" t="s">
        <v>361</v>
      </c>
      <c r="C40" s="216"/>
      <c r="D40" s="216"/>
      <c r="E40" s="133">
        <f>E41</f>
        <v>145000</v>
      </c>
    </row>
    <row r="41" spans="1:5" ht="19.5" customHeight="1">
      <c r="A41" s="186" t="s">
        <v>197</v>
      </c>
      <c r="B41" s="216" t="s">
        <v>361</v>
      </c>
      <c r="C41" s="216" t="s">
        <v>194</v>
      </c>
      <c r="D41" s="216"/>
      <c r="E41" s="133">
        <f>E42+E45</f>
        <v>145000</v>
      </c>
    </row>
    <row r="42" spans="1:5" ht="39">
      <c r="A42" s="55" t="s">
        <v>195</v>
      </c>
      <c r="B42" s="135" t="s">
        <v>361</v>
      </c>
      <c r="C42" s="137" t="s">
        <v>196</v>
      </c>
      <c r="D42" s="137"/>
      <c r="E42" s="134">
        <f>E43</f>
        <v>45000</v>
      </c>
    </row>
    <row r="43" spans="1:5" ht="26.25">
      <c r="A43" s="55" t="s">
        <v>101</v>
      </c>
      <c r="B43" s="135" t="s">
        <v>361</v>
      </c>
      <c r="C43" s="137" t="s">
        <v>196</v>
      </c>
      <c r="D43" s="137" t="s">
        <v>102</v>
      </c>
      <c r="E43" s="134">
        <f>E44</f>
        <v>45000</v>
      </c>
    </row>
    <row r="44" spans="1:5" ht="26.25">
      <c r="A44" s="55" t="s">
        <v>103</v>
      </c>
      <c r="B44" s="135" t="s">
        <v>361</v>
      </c>
      <c r="C44" s="137" t="s">
        <v>196</v>
      </c>
      <c r="D44" s="137" t="s">
        <v>104</v>
      </c>
      <c r="E44" s="134">
        <v>45000</v>
      </c>
    </row>
    <row r="45" spans="1:5" ht="26.25">
      <c r="A45" s="94" t="s">
        <v>384</v>
      </c>
      <c r="B45" s="135" t="s">
        <v>361</v>
      </c>
      <c r="C45" s="135" t="s">
        <v>385</v>
      </c>
      <c r="D45" s="137"/>
      <c r="E45" s="134">
        <f>E46</f>
        <v>100000</v>
      </c>
    </row>
    <row r="46" spans="1:5" ht="26.25">
      <c r="A46" s="55" t="s">
        <v>101</v>
      </c>
      <c r="B46" s="135" t="s">
        <v>361</v>
      </c>
      <c r="C46" s="135" t="s">
        <v>385</v>
      </c>
      <c r="D46" s="137" t="s">
        <v>102</v>
      </c>
      <c r="E46" s="134">
        <f>E47</f>
        <v>100000</v>
      </c>
    </row>
    <row r="47" spans="1:5" ht="26.25">
      <c r="A47" s="55" t="s">
        <v>103</v>
      </c>
      <c r="B47" s="135" t="s">
        <v>361</v>
      </c>
      <c r="C47" s="135" t="s">
        <v>385</v>
      </c>
      <c r="D47" s="137" t="s">
        <v>104</v>
      </c>
      <c r="E47" s="134">
        <v>100000</v>
      </c>
    </row>
    <row r="48" spans="1:5" ht="26.25">
      <c r="A48" s="96" t="s">
        <v>232</v>
      </c>
      <c r="B48" s="216" t="s">
        <v>234</v>
      </c>
      <c r="C48" s="216"/>
      <c r="D48" s="216"/>
      <c r="E48" s="133">
        <f>E49+E53</f>
        <v>10000</v>
      </c>
    </row>
    <row r="49" spans="1:5" ht="54" customHeight="1">
      <c r="A49" s="96" t="s">
        <v>233</v>
      </c>
      <c r="B49" s="216" t="s">
        <v>234</v>
      </c>
      <c r="C49" s="216" t="s">
        <v>239</v>
      </c>
      <c r="D49" s="216"/>
      <c r="E49" s="133">
        <f>E50</f>
        <v>5000</v>
      </c>
    </row>
    <row r="50" spans="1:5" ht="66">
      <c r="A50" s="93" t="s">
        <v>238</v>
      </c>
      <c r="B50" s="135" t="s">
        <v>234</v>
      </c>
      <c r="C50" s="135" t="s">
        <v>240</v>
      </c>
      <c r="D50" s="137"/>
      <c r="E50" s="134">
        <f>E51</f>
        <v>5000</v>
      </c>
    </row>
    <row r="51" spans="1:5" ht="26.25">
      <c r="A51" s="55" t="s">
        <v>101</v>
      </c>
      <c r="B51" s="135" t="s">
        <v>234</v>
      </c>
      <c r="C51" s="135" t="s">
        <v>240</v>
      </c>
      <c r="D51" s="137" t="s">
        <v>102</v>
      </c>
      <c r="E51" s="134">
        <f>E52</f>
        <v>5000</v>
      </c>
    </row>
    <row r="52" spans="1:5" ht="26.25">
      <c r="A52" s="55" t="s">
        <v>103</v>
      </c>
      <c r="B52" s="135" t="s">
        <v>234</v>
      </c>
      <c r="C52" s="135" t="s">
        <v>240</v>
      </c>
      <c r="D52" s="137" t="s">
        <v>104</v>
      </c>
      <c r="E52" s="134">
        <v>5000</v>
      </c>
    </row>
    <row r="53" spans="1:5" ht="26.25">
      <c r="A53" s="92" t="s">
        <v>197</v>
      </c>
      <c r="B53" s="216" t="s">
        <v>234</v>
      </c>
      <c r="C53" s="216" t="s">
        <v>194</v>
      </c>
      <c r="D53" s="216"/>
      <c r="E53" s="133">
        <f>E54</f>
        <v>5000</v>
      </c>
    </row>
    <row r="54" spans="1:5" ht="26.25">
      <c r="A54" s="94" t="s">
        <v>235</v>
      </c>
      <c r="B54" s="135" t="s">
        <v>234</v>
      </c>
      <c r="C54" s="135" t="s">
        <v>241</v>
      </c>
      <c r="D54" s="137"/>
      <c r="E54" s="134">
        <f>E55</f>
        <v>5000</v>
      </c>
    </row>
    <row r="55" spans="1:5" ht="26.25">
      <c r="A55" s="55" t="s">
        <v>101</v>
      </c>
      <c r="B55" s="135" t="s">
        <v>234</v>
      </c>
      <c r="C55" s="135" t="s">
        <v>241</v>
      </c>
      <c r="D55" s="137" t="s">
        <v>102</v>
      </c>
      <c r="E55" s="134">
        <f>E56</f>
        <v>5000</v>
      </c>
    </row>
    <row r="56" spans="1:5" ht="26.25">
      <c r="A56" s="55" t="s">
        <v>103</v>
      </c>
      <c r="B56" s="135" t="s">
        <v>234</v>
      </c>
      <c r="C56" s="135" t="s">
        <v>241</v>
      </c>
      <c r="D56" s="137" t="s">
        <v>104</v>
      </c>
      <c r="E56" s="134">
        <v>5000</v>
      </c>
    </row>
    <row r="57" spans="1:5" ht="15">
      <c r="A57" s="109" t="s">
        <v>139</v>
      </c>
      <c r="B57" s="228" t="s">
        <v>140</v>
      </c>
      <c r="C57" s="228"/>
      <c r="D57" s="228"/>
      <c r="E57" s="162">
        <f>E58+E65</f>
        <v>23593645.650000002</v>
      </c>
    </row>
    <row r="58" spans="1:5" ht="14.25">
      <c r="A58" s="60" t="s">
        <v>141</v>
      </c>
      <c r="B58" s="229" t="s">
        <v>142</v>
      </c>
      <c r="C58" s="229"/>
      <c r="D58" s="229"/>
      <c r="E58" s="139">
        <f>E59+E62</f>
        <v>22353311.650000002</v>
      </c>
    </row>
    <row r="59" spans="1:5" ht="14.25">
      <c r="A59" s="61" t="s">
        <v>219</v>
      </c>
      <c r="B59" s="137" t="s">
        <v>142</v>
      </c>
      <c r="C59" s="137" t="s">
        <v>220</v>
      </c>
      <c r="D59" s="137"/>
      <c r="E59" s="134">
        <f>E60</f>
        <v>270434.42</v>
      </c>
    </row>
    <row r="60" spans="1:5" ht="26.25">
      <c r="A60" s="55" t="s">
        <v>101</v>
      </c>
      <c r="B60" s="137" t="s">
        <v>142</v>
      </c>
      <c r="C60" s="137" t="s">
        <v>220</v>
      </c>
      <c r="D60" s="137" t="s">
        <v>102</v>
      </c>
      <c r="E60" s="134">
        <f>E61</f>
        <v>270434.42</v>
      </c>
    </row>
    <row r="61" spans="1:5" ht="26.25">
      <c r="A61" s="55" t="s">
        <v>103</v>
      </c>
      <c r="B61" s="137" t="s">
        <v>142</v>
      </c>
      <c r="C61" s="137" t="s">
        <v>220</v>
      </c>
      <c r="D61" s="135" t="s">
        <v>104</v>
      </c>
      <c r="E61" s="134">
        <v>270434.42</v>
      </c>
    </row>
    <row r="62" spans="1:5" ht="26.25">
      <c r="A62" s="94" t="s">
        <v>277</v>
      </c>
      <c r="B62" s="137" t="s">
        <v>142</v>
      </c>
      <c r="C62" s="135" t="s">
        <v>278</v>
      </c>
      <c r="D62" s="137"/>
      <c r="E62" s="134">
        <f>E63</f>
        <v>22082877.23</v>
      </c>
    </row>
    <row r="63" spans="1:5" ht="26.25">
      <c r="A63" s="55" t="s">
        <v>101</v>
      </c>
      <c r="B63" s="137" t="s">
        <v>142</v>
      </c>
      <c r="C63" s="135" t="s">
        <v>278</v>
      </c>
      <c r="D63" s="137" t="s">
        <v>102</v>
      </c>
      <c r="E63" s="134">
        <f>E64</f>
        <v>22082877.23</v>
      </c>
    </row>
    <row r="64" spans="1:5" ht="26.25">
      <c r="A64" s="55" t="s">
        <v>103</v>
      </c>
      <c r="B64" s="137" t="s">
        <v>142</v>
      </c>
      <c r="C64" s="135" t="s">
        <v>278</v>
      </c>
      <c r="D64" s="135" t="s">
        <v>104</v>
      </c>
      <c r="E64" s="158">
        <v>22082877.23</v>
      </c>
    </row>
    <row r="65" spans="1:5" ht="14.25">
      <c r="A65" s="60" t="s">
        <v>143</v>
      </c>
      <c r="B65" s="229" t="s">
        <v>144</v>
      </c>
      <c r="C65" s="229"/>
      <c r="D65" s="229"/>
      <c r="E65" s="139">
        <f>E66+E70</f>
        <v>1240334</v>
      </c>
    </row>
    <row r="66" spans="1:5" ht="27" customHeight="1">
      <c r="A66" s="163" t="s">
        <v>286</v>
      </c>
      <c r="B66" s="225" t="s">
        <v>144</v>
      </c>
      <c r="C66" s="236" t="s">
        <v>249</v>
      </c>
      <c r="D66" s="225"/>
      <c r="E66" s="136">
        <f>E67</f>
        <v>40334</v>
      </c>
    </row>
    <row r="67" spans="1:5" ht="37.5" customHeight="1">
      <c r="A67" s="164" t="s">
        <v>345</v>
      </c>
      <c r="B67" s="226" t="s">
        <v>144</v>
      </c>
      <c r="C67" s="237" t="s">
        <v>250</v>
      </c>
      <c r="D67" s="226"/>
      <c r="E67" s="140">
        <f>E68</f>
        <v>40334</v>
      </c>
    </row>
    <row r="68" spans="1:5" ht="26.25">
      <c r="A68" s="165" t="s">
        <v>101</v>
      </c>
      <c r="B68" s="137" t="s">
        <v>144</v>
      </c>
      <c r="C68" s="237" t="s">
        <v>250</v>
      </c>
      <c r="D68" s="137" t="s">
        <v>102</v>
      </c>
      <c r="E68" s="134">
        <f>E69</f>
        <v>40334</v>
      </c>
    </row>
    <row r="69" spans="1:5" ht="26.25">
      <c r="A69" s="165" t="s">
        <v>103</v>
      </c>
      <c r="B69" s="137" t="s">
        <v>144</v>
      </c>
      <c r="C69" s="237" t="s">
        <v>250</v>
      </c>
      <c r="D69" s="137" t="s">
        <v>104</v>
      </c>
      <c r="E69" s="134">
        <v>40334</v>
      </c>
    </row>
    <row r="70" spans="1:5" ht="39">
      <c r="A70" s="92" t="s">
        <v>337</v>
      </c>
      <c r="B70" s="229" t="s">
        <v>144</v>
      </c>
      <c r="C70" s="229" t="s">
        <v>204</v>
      </c>
      <c r="D70" s="229"/>
      <c r="E70" s="136">
        <f>E71</f>
        <v>1200000</v>
      </c>
    </row>
    <row r="71" spans="1:5" ht="39">
      <c r="A71" s="93" t="s">
        <v>339</v>
      </c>
      <c r="B71" s="137" t="s">
        <v>144</v>
      </c>
      <c r="C71" s="137" t="s">
        <v>205</v>
      </c>
      <c r="D71" s="137"/>
      <c r="E71" s="134">
        <f>E72</f>
        <v>1200000</v>
      </c>
    </row>
    <row r="72" spans="1:5" ht="26.25">
      <c r="A72" s="55" t="s">
        <v>101</v>
      </c>
      <c r="B72" s="137" t="s">
        <v>144</v>
      </c>
      <c r="C72" s="137" t="s">
        <v>205</v>
      </c>
      <c r="D72" s="137" t="s">
        <v>102</v>
      </c>
      <c r="E72" s="134">
        <f>E73</f>
        <v>1200000</v>
      </c>
    </row>
    <row r="73" spans="1:5" ht="26.25">
      <c r="A73" s="55" t="s">
        <v>103</v>
      </c>
      <c r="B73" s="137" t="s">
        <v>144</v>
      </c>
      <c r="C73" s="137" t="s">
        <v>205</v>
      </c>
      <c r="D73" s="137" t="s">
        <v>104</v>
      </c>
      <c r="E73" s="134">
        <v>1200000</v>
      </c>
    </row>
    <row r="74" spans="1:5" ht="15">
      <c r="A74" s="109" t="s">
        <v>145</v>
      </c>
      <c r="B74" s="228" t="s">
        <v>146</v>
      </c>
      <c r="C74" s="228"/>
      <c r="D74" s="228"/>
      <c r="E74" s="162">
        <f>E75+E79+E88</f>
        <v>58456814.9</v>
      </c>
    </row>
    <row r="75" spans="1:5" ht="14.25">
      <c r="A75" s="60" t="s">
        <v>147</v>
      </c>
      <c r="B75" s="229" t="s">
        <v>148</v>
      </c>
      <c r="C75" s="229"/>
      <c r="D75" s="229"/>
      <c r="E75" s="136">
        <f>E76</f>
        <v>1150000</v>
      </c>
    </row>
    <row r="76" spans="1:5" ht="52.5">
      <c r="A76" s="123" t="s">
        <v>338</v>
      </c>
      <c r="B76" s="229" t="s">
        <v>148</v>
      </c>
      <c r="C76" s="229" t="s">
        <v>202</v>
      </c>
      <c r="D76" s="229"/>
      <c r="E76" s="136">
        <f>E77</f>
        <v>1150000</v>
      </c>
    </row>
    <row r="77" spans="1:5" ht="14.25">
      <c r="A77" s="61" t="s">
        <v>185</v>
      </c>
      <c r="B77" s="137" t="s">
        <v>148</v>
      </c>
      <c r="C77" s="137" t="s">
        <v>203</v>
      </c>
      <c r="D77" s="137"/>
      <c r="E77" s="134">
        <f>E78</f>
        <v>1150000</v>
      </c>
    </row>
    <row r="78" spans="1:5" ht="14.25">
      <c r="A78" s="55" t="s">
        <v>106</v>
      </c>
      <c r="B78" s="137" t="s">
        <v>148</v>
      </c>
      <c r="C78" s="137" t="s">
        <v>203</v>
      </c>
      <c r="D78" s="137" t="s">
        <v>107</v>
      </c>
      <c r="E78" s="134">
        <v>1150000</v>
      </c>
    </row>
    <row r="79" spans="1:5" ht="14.25">
      <c r="A79" s="60" t="s">
        <v>149</v>
      </c>
      <c r="B79" s="229" t="s">
        <v>150</v>
      </c>
      <c r="C79" s="229"/>
      <c r="D79" s="229"/>
      <c r="E79" s="136">
        <f>E80+E84</f>
        <v>5511000</v>
      </c>
    </row>
    <row r="80" spans="1:5" ht="39">
      <c r="A80" s="123" t="s">
        <v>350</v>
      </c>
      <c r="B80" s="216" t="s">
        <v>150</v>
      </c>
      <c r="C80" s="225" t="s">
        <v>242</v>
      </c>
      <c r="D80" s="225"/>
      <c r="E80" s="133">
        <f>E81</f>
        <v>200000</v>
      </c>
    </row>
    <row r="81" spans="1:5" ht="26.25">
      <c r="A81" s="150" t="s">
        <v>236</v>
      </c>
      <c r="B81" s="135" t="s">
        <v>150</v>
      </c>
      <c r="C81" s="226" t="s">
        <v>243</v>
      </c>
      <c r="D81" s="226"/>
      <c r="E81" s="134">
        <f>E82</f>
        <v>200000</v>
      </c>
    </row>
    <row r="82" spans="1:5" ht="26.25">
      <c r="A82" s="166" t="s">
        <v>101</v>
      </c>
      <c r="B82" s="135" t="s">
        <v>150</v>
      </c>
      <c r="C82" s="226" t="s">
        <v>243</v>
      </c>
      <c r="D82" s="226" t="s">
        <v>102</v>
      </c>
      <c r="E82" s="134">
        <f>E83</f>
        <v>200000</v>
      </c>
    </row>
    <row r="83" spans="1:5" ht="26.25">
      <c r="A83" s="166" t="s">
        <v>103</v>
      </c>
      <c r="B83" s="135" t="s">
        <v>150</v>
      </c>
      <c r="C83" s="226" t="s">
        <v>243</v>
      </c>
      <c r="D83" s="226" t="s">
        <v>104</v>
      </c>
      <c r="E83" s="134">
        <v>200000</v>
      </c>
    </row>
    <row r="84" spans="1:5" ht="43.5" customHeight="1">
      <c r="A84" s="146" t="s">
        <v>351</v>
      </c>
      <c r="B84" s="135" t="s">
        <v>150</v>
      </c>
      <c r="C84" s="225" t="s">
        <v>244</v>
      </c>
      <c r="D84" s="225"/>
      <c r="E84" s="133">
        <f>E85</f>
        <v>5311000</v>
      </c>
    </row>
    <row r="85" spans="1:5" ht="29.25" customHeight="1">
      <c r="A85" s="164" t="s">
        <v>256</v>
      </c>
      <c r="B85" s="135"/>
      <c r="C85" s="226" t="s">
        <v>257</v>
      </c>
      <c r="D85" s="225"/>
      <c r="E85" s="133">
        <f>E86</f>
        <v>5311000</v>
      </c>
    </row>
    <row r="86" spans="1:5" ht="26.25">
      <c r="A86" s="166" t="s">
        <v>101</v>
      </c>
      <c r="B86" s="135" t="s">
        <v>150</v>
      </c>
      <c r="C86" s="226" t="s">
        <v>257</v>
      </c>
      <c r="D86" s="135" t="s">
        <v>102</v>
      </c>
      <c r="E86" s="134">
        <f>E87</f>
        <v>5311000</v>
      </c>
    </row>
    <row r="87" spans="1:5" ht="26.25">
      <c r="A87" s="166" t="s">
        <v>103</v>
      </c>
      <c r="B87" s="135" t="s">
        <v>150</v>
      </c>
      <c r="C87" s="226" t="s">
        <v>257</v>
      </c>
      <c r="D87" s="135" t="s">
        <v>104</v>
      </c>
      <c r="E87" s="131">
        <v>5311000</v>
      </c>
    </row>
    <row r="88" spans="1:5" ht="14.25">
      <c r="A88" s="167" t="s">
        <v>151</v>
      </c>
      <c r="B88" s="216" t="s">
        <v>152</v>
      </c>
      <c r="C88" s="219"/>
      <c r="D88" s="219"/>
      <c r="E88" s="133">
        <f>E89+E96+E100</f>
        <v>51795814.9</v>
      </c>
    </row>
    <row r="89" spans="1:5" ht="39">
      <c r="A89" s="123" t="s">
        <v>344</v>
      </c>
      <c r="B89" s="216" t="s">
        <v>152</v>
      </c>
      <c r="C89" s="216" t="s">
        <v>199</v>
      </c>
      <c r="D89" s="219"/>
      <c r="E89" s="133">
        <f>E90+E93</f>
        <v>44622000</v>
      </c>
    </row>
    <row r="90" spans="1:5" ht="14.25">
      <c r="A90" s="55" t="s">
        <v>186</v>
      </c>
      <c r="B90" s="137" t="s">
        <v>152</v>
      </c>
      <c r="C90" s="137" t="s">
        <v>200</v>
      </c>
      <c r="D90" s="220"/>
      <c r="E90" s="134">
        <f>E91</f>
        <v>2500000</v>
      </c>
    </row>
    <row r="91" spans="1:5" ht="26.25">
      <c r="A91" s="55" t="s">
        <v>101</v>
      </c>
      <c r="B91" s="137" t="s">
        <v>152</v>
      </c>
      <c r="C91" s="137" t="s">
        <v>200</v>
      </c>
      <c r="D91" s="220">
        <v>200</v>
      </c>
      <c r="E91" s="134">
        <f>E92</f>
        <v>2500000</v>
      </c>
    </row>
    <row r="92" spans="1:5" ht="26.25">
      <c r="A92" s="55" t="s">
        <v>103</v>
      </c>
      <c r="B92" s="137" t="s">
        <v>152</v>
      </c>
      <c r="C92" s="137" t="s">
        <v>200</v>
      </c>
      <c r="D92" s="220">
        <v>240</v>
      </c>
      <c r="E92" s="159">
        <v>2500000</v>
      </c>
    </row>
    <row r="93" spans="1:5" ht="18" customHeight="1">
      <c r="A93" s="55" t="s">
        <v>187</v>
      </c>
      <c r="B93" s="137" t="s">
        <v>152</v>
      </c>
      <c r="C93" s="137" t="s">
        <v>201</v>
      </c>
      <c r="D93" s="220"/>
      <c r="E93" s="134">
        <f>E94</f>
        <v>42122000</v>
      </c>
    </row>
    <row r="94" spans="1:5" ht="26.25">
      <c r="A94" s="55" t="s">
        <v>110</v>
      </c>
      <c r="B94" s="137" t="s">
        <v>152</v>
      </c>
      <c r="C94" s="137" t="s">
        <v>201</v>
      </c>
      <c r="D94" s="220">
        <v>600</v>
      </c>
      <c r="E94" s="134">
        <f>E95</f>
        <v>42122000</v>
      </c>
    </row>
    <row r="95" spans="1:5" ht="42" customHeight="1">
      <c r="A95" s="94" t="s">
        <v>111</v>
      </c>
      <c r="B95" s="137" t="s">
        <v>152</v>
      </c>
      <c r="C95" s="137" t="s">
        <v>201</v>
      </c>
      <c r="D95" s="220">
        <v>621</v>
      </c>
      <c r="E95" s="134">
        <v>42122000</v>
      </c>
    </row>
    <row r="96" spans="1:5" ht="42" customHeight="1">
      <c r="A96" s="123" t="s">
        <v>282</v>
      </c>
      <c r="B96" s="216" t="s">
        <v>152</v>
      </c>
      <c r="C96" s="238" t="s">
        <v>260</v>
      </c>
      <c r="D96" s="239"/>
      <c r="E96" s="133">
        <f>E97</f>
        <v>6843814.9</v>
      </c>
    </row>
    <row r="97" spans="1:5" ht="42" customHeight="1">
      <c r="A97" s="150" t="s">
        <v>288</v>
      </c>
      <c r="B97" s="137" t="s">
        <v>152</v>
      </c>
      <c r="C97" s="240" t="s">
        <v>289</v>
      </c>
      <c r="D97" s="241"/>
      <c r="E97" s="134">
        <f>E98</f>
        <v>6843814.9</v>
      </c>
    </row>
    <row r="98" spans="1:5" ht="26.25">
      <c r="A98" s="55" t="s">
        <v>101</v>
      </c>
      <c r="B98" s="137" t="s">
        <v>152</v>
      </c>
      <c r="C98" s="240" t="s">
        <v>289</v>
      </c>
      <c r="D98" s="241">
        <v>200</v>
      </c>
      <c r="E98" s="134">
        <f>E99</f>
        <v>6843814.9</v>
      </c>
    </row>
    <row r="99" spans="1:5" ht="26.25">
      <c r="A99" s="55" t="s">
        <v>103</v>
      </c>
      <c r="B99" s="137" t="s">
        <v>152</v>
      </c>
      <c r="C99" s="240" t="s">
        <v>289</v>
      </c>
      <c r="D99" s="241">
        <v>240</v>
      </c>
      <c r="E99" s="131">
        <v>6843814.9</v>
      </c>
    </row>
    <row r="100" spans="1:5" ht="39">
      <c r="A100" s="96" t="s">
        <v>258</v>
      </c>
      <c r="B100" s="216"/>
      <c r="C100" s="216" t="s">
        <v>259</v>
      </c>
      <c r="D100" s="219"/>
      <c r="E100" s="133">
        <f>E101</f>
        <v>330000</v>
      </c>
    </row>
    <row r="101" spans="1:5" ht="26.25">
      <c r="A101" s="55" t="s">
        <v>101</v>
      </c>
      <c r="B101" s="137" t="s">
        <v>152</v>
      </c>
      <c r="C101" s="135" t="s">
        <v>259</v>
      </c>
      <c r="D101" s="220">
        <v>200</v>
      </c>
      <c r="E101" s="134">
        <f>E102</f>
        <v>330000</v>
      </c>
    </row>
    <row r="102" spans="1:5" ht="26.25">
      <c r="A102" s="55" t="s">
        <v>103</v>
      </c>
      <c r="B102" s="137" t="s">
        <v>152</v>
      </c>
      <c r="C102" s="135" t="s">
        <v>259</v>
      </c>
      <c r="D102" s="220">
        <v>240</v>
      </c>
      <c r="E102" s="134">
        <v>330000</v>
      </c>
    </row>
    <row r="103" spans="1:5" ht="15">
      <c r="A103" s="108" t="s">
        <v>153</v>
      </c>
      <c r="B103" s="228" t="s">
        <v>154</v>
      </c>
      <c r="C103" s="228"/>
      <c r="D103" s="228"/>
      <c r="E103" s="162">
        <f>E104</f>
        <v>19258570</v>
      </c>
    </row>
    <row r="104" spans="1:5" ht="14.25">
      <c r="A104" s="92" t="s">
        <v>155</v>
      </c>
      <c r="B104" s="216" t="s">
        <v>156</v>
      </c>
      <c r="C104" s="216"/>
      <c r="D104" s="216"/>
      <c r="E104" s="133">
        <f>E105+E111</f>
        <v>19258570</v>
      </c>
    </row>
    <row r="105" spans="1:5" ht="28.5" customHeight="1">
      <c r="A105" s="92" t="s">
        <v>340</v>
      </c>
      <c r="B105" s="216" t="s">
        <v>156</v>
      </c>
      <c r="C105" s="216" t="s">
        <v>188</v>
      </c>
      <c r="D105" s="216"/>
      <c r="E105" s="133">
        <f>E106</f>
        <v>17236000</v>
      </c>
    </row>
    <row r="106" spans="1:5" ht="39">
      <c r="A106" s="93" t="s">
        <v>341</v>
      </c>
      <c r="B106" s="137" t="s">
        <v>156</v>
      </c>
      <c r="C106" s="137" t="s">
        <v>189</v>
      </c>
      <c r="D106" s="137"/>
      <c r="E106" s="134">
        <f>E107+E109</f>
        <v>17236000</v>
      </c>
    </row>
    <row r="107" spans="1:5" ht="26.25">
      <c r="A107" s="55" t="s">
        <v>101</v>
      </c>
      <c r="B107" s="137" t="s">
        <v>156</v>
      </c>
      <c r="C107" s="137" t="s">
        <v>189</v>
      </c>
      <c r="D107" s="137" t="s">
        <v>102</v>
      </c>
      <c r="E107" s="134">
        <f>E108</f>
        <v>200000</v>
      </c>
    </row>
    <row r="108" spans="1:5" ht="26.25">
      <c r="A108" s="55" t="s">
        <v>103</v>
      </c>
      <c r="B108" s="137" t="s">
        <v>156</v>
      </c>
      <c r="C108" s="137" t="s">
        <v>189</v>
      </c>
      <c r="D108" s="137" t="s">
        <v>104</v>
      </c>
      <c r="E108" s="134">
        <v>200000</v>
      </c>
    </row>
    <row r="109" spans="1:5" ht="14.25">
      <c r="A109" s="55" t="s">
        <v>112</v>
      </c>
      <c r="B109" s="137" t="s">
        <v>156</v>
      </c>
      <c r="C109" s="137" t="s">
        <v>189</v>
      </c>
      <c r="D109" s="137" t="s">
        <v>113</v>
      </c>
      <c r="E109" s="134">
        <f>E110</f>
        <v>17036000</v>
      </c>
    </row>
    <row r="110" spans="1:5" ht="39">
      <c r="A110" s="55" t="s">
        <v>114</v>
      </c>
      <c r="B110" s="137" t="s">
        <v>156</v>
      </c>
      <c r="C110" s="137" t="s">
        <v>189</v>
      </c>
      <c r="D110" s="137" t="s">
        <v>157</v>
      </c>
      <c r="E110" s="134">
        <v>17036000</v>
      </c>
    </row>
    <row r="111" spans="1:5" ht="39">
      <c r="A111" s="92" t="s">
        <v>342</v>
      </c>
      <c r="B111" s="216" t="s">
        <v>156</v>
      </c>
      <c r="C111" s="216" t="s">
        <v>192</v>
      </c>
      <c r="D111" s="216"/>
      <c r="E111" s="133">
        <f>E112</f>
        <v>2022570</v>
      </c>
    </row>
    <row r="112" spans="1:5" ht="39" customHeight="1">
      <c r="A112" s="93" t="s">
        <v>343</v>
      </c>
      <c r="B112" s="137" t="s">
        <v>156</v>
      </c>
      <c r="C112" s="137" t="s">
        <v>193</v>
      </c>
      <c r="D112" s="137"/>
      <c r="E112" s="134">
        <f>E113+E115</f>
        <v>2022570</v>
      </c>
    </row>
    <row r="113" spans="1:5" ht="26.25">
      <c r="A113" s="55" t="s">
        <v>101</v>
      </c>
      <c r="B113" s="137" t="s">
        <v>156</v>
      </c>
      <c r="C113" s="137" t="s">
        <v>193</v>
      </c>
      <c r="D113" s="137" t="s">
        <v>102</v>
      </c>
      <c r="E113" s="134">
        <f>E114</f>
        <v>550000</v>
      </c>
    </row>
    <row r="114" spans="1:5" ht="26.25">
      <c r="A114" s="55" t="s">
        <v>103</v>
      </c>
      <c r="B114" s="137" t="s">
        <v>156</v>
      </c>
      <c r="C114" s="137" t="s">
        <v>193</v>
      </c>
      <c r="D114" s="137" t="s">
        <v>104</v>
      </c>
      <c r="E114" s="134">
        <v>550000</v>
      </c>
    </row>
    <row r="115" spans="1:5" ht="14.25">
      <c r="A115" s="61" t="s">
        <v>116</v>
      </c>
      <c r="B115" s="137" t="s">
        <v>156</v>
      </c>
      <c r="C115" s="137" t="s">
        <v>193</v>
      </c>
      <c r="D115" s="137" t="s">
        <v>117</v>
      </c>
      <c r="E115" s="134">
        <f>E116</f>
        <v>1472570</v>
      </c>
    </row>
    <row r="116" spans="1:5" ht="14.25">
      <c r="A116" s="61" t="s">
        <v>118</v>
      </c>
      <c r="B116" s="137" t="s">
        <v>156</v>
      </c>
      <c r="C116" s="137" t="s">
        <v>193</v>
      </c>
      <c r="D116" s="137" t="s">
        <v>119</v>
      </c>
      <c r="E116" s="134">
        <v>1472570</v>
      </c>
    </row>
    <row r="117" spans="1:5" ht="15">
      <c r="A117" s="109" t="s">
        <v>159</v>
      </c>
      <c r="B117" s="228" t="s">
        <v>160</v>
      </c>
      <c r="C117" s="228"/>
      <c r="D117" s="228"/>
      <c r="E117" s="162">
        <f>E118+E122</f>
        <v>491103</v>
      </c>
    </row>
    <row r="118" spans="1:5" ht="14.25">
      <c r="A118" s="93" t="s">
        <v>317</v>
      </c>
      <c r="B118" s="135" t="s">
        <v>318</v>
      </c>
      <c r="C118" s="135" t="s">
        <v>320</v>
      </c>
      <c r="D118" s="137"/>
      <c r="E118" s="140">
        <f>E119</f>
        <v>450000</v>
      </c>
    </row>
    <row r="119" spans="1:5" ht="39">
      <c r="A119" s="93" t="s">
        <v>319</v>
      </c>
      <c r="B119" s="135" t="s">
        <v>318</v>
      </c>
      <c r="C119" s="135" t="s">
        <v>320</v>
      </c>
      <c r="D119" s="137"/>
      <c r="E119" s="140">
        <f>E120</f>
        <v>450000</v>
      </c>
    </row>
    <row r="120" spans="1:5" ht="14.25">
      <c r="A120" s="93" t="s">
        <v>323</v>
      </c>
      <c r="B120" s="135" t="s">
        <v>318</v>
      </c>
      <c r="C120" s="135" t="s">
        <v>320</v>
      </c>
      <c r="D120" s="135" t="s">
        <v>253</v>
      </c>
      <c r="E120" s="140">
        <f>E121</f>
        <v>450000</v>
      </c>
    </row>
    <row r="121" spans="1:5" ht="14.25">
      <c r="A121" s="93" t="s">
        <v>321</v>
      </c>
      <c r="B121" s="135" t="s">
        <v>318</v>
      </c>
      <c r="C121" s="135" t="s">
        <v>320</v>
      </c>
      <c r="D121" s="135" t="s">
        <v>322</v>
      </c>
      <c r="E121" s="140">
        <v>450000</v>
      </c>
    </row>
    <row r="122" spans="1:5" ht="14.25">
      <c r="A122" s="92" t="s">
        <v>161</v>
      </c>
      <c r="B122" s="216" t="s">
        <v>162</v>
      </c>
      <c r="C122" s="216"/>
      <c r="D122" s="216"/>
      <c r="E122" s="133">
        <f>E123</f>
        <v>41103</v>
      </c>
    </row>
    <row r="123" spans="1:5" ht="66">
      <c r="A123" s="92" t="s">
        <v>347</v>
      </c>
      <c r="B123" s="216" t="s">
        <v>162</v>
      </c>
      <c r="C123" s="216" t="s">
        <v>184</v>
      </c>
      <c r="D123" s="216"/>
      <c r="E123" s="133">
        <f>E124</f>
        <v>41103</v>
      </c>
    </row>
    <row r="124" spans="1:5" ht="26.25">
      <c r="A124" s="62" t="s">
        <v>115</v>
      </c>
      <c r="B124" s="137" t="s">
        <v>162</v>
      </c>
      <c r="C124" s="137" t="s">
        <v>198</v>
      </c>
      <c r="D124" s="137"/>
      <c r="E124" s="134">
        <f>E125</f>
        <v>41103</v>
      </c>
    </row>
    <row r="125" spans="1:5" ht="14.25">
      <c r="A125" s="61" t="s">
        <v>116</v>
      </c>
      <c r="B125" s="137" t="s">
        <v>162</v>
      </c>
      <c r="C125" s="137" t="s">
        <v>198</v>
      </c>
      <c r="D125" s="137" t="s">
        <v>117</v>
      </c>
      <c r="E125" s="134">
        <f>E126</f>
        <v>41103</v>
      </c>
    </row>
    <row r="126" spans="1:5" ht="14.25">
      <c r="A126" s="61" t="s">
        <v>118</v>
      </c>
      <c r="B126" s="137" t="s">
        <v>162</v>
      </c>
      <c r="C126" s="137" t="s">
        <v>198</v>
      </c>
      <c r="D126" s="137" t="s">
        <v>119</v>
      </c>
      <c r="E126" s="134">
        <v>41103</v>
      </c>
    </row>
    <row r="127" spans="1:5" ht="15">
      <c r="A127" s="109" t="s">
        <v>163</v>
      </c>
      <c r="B127" s="228" t="s">
        <v>164</v>
      </c>
      <c r="C127" s="228"/>
      <c r="D127" s="228"/>
      <c r="E127" s="162">
        <f>E128</f>
        <v>50000</v>
      </c>
    </row>
    <row r="128" spans="1:5" ht="14.25">
      <c r="A128" s="92" t="s">
        <v>165</v>
      </c>
      <c r="B128" s="216" t="s">
        <v>166</v>
      </c>
      <c r="C128" s="216"/>
      <c r="D128" s="216"/>
      <c r="E128" s="133">
        <f>E129</f>
        <v>50000</v>
      </c>
    </row>
    <row r="129" spans="1:5" ht="39">
      <c r="A129" s="92" t="s">
        <v>348</v>
      </c>
      <c r="B129" s="216" t="s">
        <v>166</v>
      </c>
      <c r="C129" s="216" t="s">
        <v>190</v>
      </c>
      <c r="D129" s="216"/>
      <c r="E129" s="133">
        <f>E130</f>
        <v>50000</v>
      </c>
    </row>
    <row r="130" spans="1:5" ht="39" customHeight="1">
      <c r="A130" s="93" t="s">
        <v>349</v>
      </c>
      <c r="B130" s="137" t="s">
        <v>166</v>
      </c>
      <c r="C130" s="137" t="s">
        <v>191</v>
      </c>
      <c r="D130" s="137"/>
      <c r="E130" s="134">
        <f>E131</f>
        <v>50000</v>
      </c>
    </row>
    <row r="131" spans="1:5" ht="26.25">
      <c r="A131" s="55" t="s">
        <v>101</v>
      </c>
      <c r="B131" s="137" t="s">
        <v>166</v>
      </c>
      <c r="C131" s="137" t="s">
        <v>191</v>
      </c>
      <c r="D131" s="137" t="s">
        <v>102</v>
      </c>
      <c r="E131" s="134">
        <f>E132</f>
        <v>50000</v>
      </c>
    </row>
    <row r="132" spans="1:5" ht="26.25">
      <c r="A132" s="55" t="s">
        <v>103</v>
      </c>
      <c r="B132" s="137" t="s">
        <v>166</v>
      </c>
      <c r="C132" s="137" t="s">
        <v>191</v>
      </c>
      <c r="D132" s="137" t="s">
        <v>104</v>
      </c>
      <c r="E132" s="134">
        <v>50000</v>
      </c>
    </row>
    <row r="133" spans="1:5" ht="15">
      <c r="A133" s="110" t="s">
        <v>123</v>
      </c>
      <c r="B133" s="242" t="s">
        <v>124</v>
      </c>
      <c r="C133" s="242" t="s">
        <v>124</v>
      </c>
      <c r="D133" s="242" t="s">
        <v>124</v>
      </c>
      <c r="E133" s="162">
        <f>E10</f>
        <v>118142443.55000001</v>
      </c>
    </row>
    <row r="134" spans="1:5" ht="14.25">
      <c r="A134" s="30"/>
      <c r="B134" s="30"/>
      <c r="C134" s="30"/>
      <c r="D134" s="30"/>
      <c r="E134" s="30"/>
    </row>
    <row r="135" spans="1:5" ht="14.25">
      <c r="A135" s="111"/>
      <c r="B135" s="30"/>
      <c r="C135" s="30"/>
      <c r="D135" s="31"/>
      <c r="E135" s="32"/>
    </row>
    <row r="136" spans="1:5" ht="14.25">
      <c r="A136" s="30"/>
      <c r="B136" s="30"/>
      <c r="C136" s="30"/>
      <c r="D136" s="30"/>
      <c r="E136" s="32"/>
    </row>
    <row r="137" spans="1:5" ht="14.25">
      <c r="A137" s="30"/>
      <c r="B137" s="30"/>
      <c r="C137" s="30"/>
      <c r="D137" s="30"/>
      <c r="E137" s="32"/>
    </row>
    <row r="138" spans="1:5" ht="14.25">
      <c r="A138" s="30"/>
      <c r="B138" s="30"/>
      <c r="C138" s="30"/>
      <c r="D138" s="30"/>
      <c r="E138" s="30"/>
    </row>
    <row r="139" spans="1:5" ht="14.25">
      <c r="A139" s="30"/>
      <c r="B139" s="30"/>
      <c r="C139" s="30"/>
      <c r="D139" s="30"/>
      <c r="E139" s="30"/>
    </row>
    <row r="140" spans="1:5" ht="14.25">
      <c r="A140" s="30"/>
      <c r="B140" s="30"/>
      <c r="C140" s="30"/>
      <c r="D140" s="30"/>
      <c r="E140" s="30"/>
    </row>
    <row r="141" spans="1:5" ht="14.25">
      <c r="A141" s="30"/>
      <c r="B141" s="30"/>
      <c r="C141" s="30"/>
      <c r="D141" s="30"/>
      <c r="E141" s="30"/>
    </row>
    <row r="142" spans="1:5" ht="14.25">
      <c r="A142" s="30"/>
      <c r="B142" s="30"/>
      <c r="C142" s="30"/>
      <c r="D142" s="30"/>
      <c r="E142" s="30"/>
    </row>
    <row r="143" spans="1:5" ht="14.25">
      <c r="A143" s="30"/>
      <c r="B143" s="30"/>
      <c r="C143" s="30"/>
      <c r="D143" s="30"/>
      <c r="E143" s="30"/>
    </row>
    <row r="144" spans="1:5" ht="14.25">
      <c r="A144" s="30"/>
      <c r="B144" s="30"/>
      <c r="C144" s="30"/>
      <c r="D144" s="30"/>
      <c r="E144" s="30"/>
    </row>
    <row r="145" spans="1:5" ht="14.25">
      <c r="A145" s="30"/>
      <c r="B145" s="30"/>
      <c r="C145" s="30"/>
      <c r="D145" s="30"/>
      <c r="E145" s="30"/>
    </row>
    <row r="146" spans="1:5" ht="14.25">
      <c r="A146" s="30"/>
      <c r="B146" s="30"/>
      <c r="C146" s="30"/>
      <c r="D146" s="30"/>
      <c r="E146" s="30"/>
    </row>
    <row r="147" spans="1:5" ht="14.25">
      <c r="A147" s="30"/>
      <c r="B147" s="30"/>
      <c r="C147" s="30"/>
      <c r="D147" s="30"/>
      <c r="E147" s="30"/>
    </row>
    <row r="148" spans="1:5" ht="14.25">
      <c r="A148" s="30"/>
      <c r="B148" s="30"/>
      <c r="C148" s="30"/>
      <c r="D148" s="30"/>
      <c r="E148" s="30"/>
    </row>
    <row r="149" spans="1:5" ht="14.25">
      <c r="A149" s="30"/>
      <c r="B149" s="30"/>
      <c r="C149" s="30"/>
      <c r="D149" s="30"/>
      <c r="E149" s="30"/>
    </row>
    <row r="150" spans="1:5" ht="14.25">
      <c r="A150" s="30"/>
      <c r="B150" s="30"/>
      <c r="C150" s="30"/>
      <c r="D150" s="30"/>
      <c r="E150" s="30"/>
    </row>
    <row r="151" spans="1:5" ht="14.25">
      <c r="A151" s="30"/>
      <c r="B151" s="30"/>
      <c r="C151" s="30"/>
      <c r="D151" s="30"/>
      <c r="E151" s="30"/>
    </row>
    <row r="152" spans="1:5" ht="14.25">
      <c r="A152" s="33"/>
      <c r="B152" s="33"/>
      <c r="C152" s="33"/>
      <c r="D152" s="33"/>
      <c r="E152" s="33"/>
    </row>
    <row r="153" spans="1:5" ht="14.25">
      <c r="A153" s="33"/>
      <c r="B153" s="33"/>
      <c r="C153" s="33"/>
      <c r="D153" s="33"/>
      <c r="E153" s="33"/>
    </row>
    <row r="154" spans="1:5" ht="14.25">
      <c r="A154" s="33"/>
      <c r="B154" s="33"/>
      <c r="C154" s="33"/>
      <c r="D154" s="33"/>
      <c r="E154" s="33"/>
    </row>
    <row r="155" spans="1:5" ht="14.25">
      <c r="A155" s="33"/>
      <c r="B155" s="33"/>
      <c r="C155" s="33"/>
      <c r="D155" s="33"/>
      <c r="E155" s="33"/>
    </row>
    <row r="156" spans="1:5" ht="14.25">
      <c r="A156" s="33"/>
      <c r="B156" s="33"/>
      <c r="C156" s="33"/>
      <c r="D156" s="33"/>
      <c r="E156" s="33"/>
    </row>
    <row r="157" spans="1:5" ht="14.25">
      <c r="A157" s="33"/>
      <c r="B157" s="33"/>
      <c r="C157" s="33"/>
      <c r="D157" s="33"/>
      <c r="E157" s="33"/>
    </row>
    <row r="158" spans="1:5" ht="14.25">
      <c r="A158" s="33"/>
      <c r="B158" s="33"/>
      <c r="C158" s="33"/>
      <c r="D158" s="33"/>
      <c r="E158" s="33"/>
    </row>
    <row r="159" spans="1:5" ht="14.25">
      <c r="A159" s="33"/>
      <c r="B159" s="33"/>
      <c r="C159" s="33"/>
      <c r="D159" s="33"/>
      <c r="E159" s="33"/>
    </row>
    <row r="160" spans="1:5" ht="14.25">
      <c r="A160" s="33"/>
      <c r="B160" s="33"/>
      <c r="C160" s="33"/>
      <c r="D160" s="33"/>
      <c r="E160" s="33"/>
    </row>
    <row r="161" spans="1:5" ht="14.25">
      <c r="A161" s="33"/>
      <c r="B161" s="33"/>
      <c r="C161" s="33"/>
      <c r="D161" s="33"/>
      <c r="E161" s="33"/>
    </row>
    <row r="162" spans="1:5" ht="14.25">
      <c r="A162" s="33"/>
      <c r="B162" s="33"/>
      <c r="C162" s="33"/>
      <c r="D162" s="33"/>
      <c r="E162" s="33"/>
    </row>
    <row r="163" spans="1:5" ht="14.25">
      <c r="A163" s="33"/>
      <c r="B163" s="33"/>
      <c r="C163" s="33"/>
      <c r="D163" s="33"/>
      <c r="E163" s="33"/>
    </row>
    <row r="164" spans="1:5" ht="14.25">
      <c r="A164" s="33"/>
      <c r="B164" s="33"/>
      <c r="C164" s="33"/>
      <c r="D164" s="33"/>
      <c r="E164" s="33"/>
    </row>
    <row r="165" spans="1:5" ht="14.25">
      <c r="A165" s="33"/>
      <c r="B165" s="33"/>
      <c r="C165" s="33"/>
      <c r="D165" s="33"/>
      <c r="E165" s="33"/>
    </row>
    <row r="166" spans="1:5" ht="14.25">
      <c r="A166" s="33"/>
      <c r="B166" s="33"/>
      <c r="C166" s="33"/>
      <c r="D166" s="33"/>
      <c r="E166" s="33"/>
    </row>
    <row r="167" spans="1:5" ht="14.25">
      <c r="A167" s="33"/>
      <c r="B167" s="33"/>
      <c r="C167" s="33"/>
      <c r="D167" s="33"/>
      <c r="E167" s="33"/>
    </row>
    <row r="168" spans="1:5" ht="14.25">
      <c r="A168" s="33"/>
      <c r="B168" s="33"/>
      <c r="C168" s="33"/>
      <c r="D168" s="33"/>
      <c r="E168" s="33"/>
    </row>
    <row r="169" spans="1:5" ht="14.25">
      <c r="A169" s="33"/>
      <c r="B169" s="33"/>
      <c r="C169" s="33"/>
      <c r="D169" s="33"/>
      <c r="E169" s="33"/>
    </row>
    <row r="170" spans="1:5" ht="14.25">
      <c r="A170" s="33"/>
      <c r="B170" s="33"/>
      <c r="C170" s="33"/>
      <c r="D170" s="33"/>
      <c r="E170" s="33"/>
    </row>
    <row r="171" spans="1:5" ht="14.25">
      <c r="A171" s="33"/>
      <c r="B171" s="33"/>
      <c r="C171" s="33"/>
      <c r="D171" s="33"/>
      <c r="E171" s="33"/>
    </row>
    <row r="172" spans="1:5" ht="14.25">
      <c r="A172" s="33"/>
      <c r="B172" s="33"/>
      <c r="C172" s="33"/>
      <c r="D172" s="33"/>
      <c r="E172" s="33"/>
    </row>
    <row r="173" spans="1:5" ht="14.25">
      <c r="A173" s="33"/>
      <c r="B173" s="33"/>
      <c r="C173" s="33"/>
      <c r="D173" s="33"/>
      <c r="E173" s="33"/>
    </row>
    <row r="174" spans="1:5" ht="14.25">
      <c r="A174" s="33"/>
      <c r="B174" s="33"/>
      <c r="C174" s="33"/>
      <c r="D174" s="33"/>
      <c r="E174" s="33"/>
    </row>
    <row r="175" spans="1:5" ht="14.25">
      <c r="A175" s="33"/>
      <c r="B175" s="33"/>
      <c r="C175" s="33"/>
      <c r="D175" s="33"/>
      <c r="E175" s="33"/>
    </row>
    <row r="176" spans="1:5" ht="14.25">
      <c r="A176" s="33"/>
      <c r="B176" s="33"/>
      <c r="C176" s="33"/>
      <c r="D176" s="33"/>
      <c r="E176" s="33"/>
    </row>
    <row r="177" spans="1:5" ht="14.25">
      <c r="A177" s="33"/>
      <c r="B177" s="33"/>
      <c r="C177" s="33"/>
      <c r="D177" s="33"/>
      <c r="E177" s="33"/>
    </row>
    <row r="178" spans="1:5" ht="14.25">
      <c r="A178" s="33"/>
      <c r="B178" s="33"/>
      <c r="C178" s="33"/>
      <c r="D178" s="33"/>
      <c r="E178" s="33"/>
    </row>
    <row r="179" spans="1:5" ht="14.25">
      <c r="A179" s="33"/>
      <c r="B179" s="33"/>
      <c r="C179" s="33"/>
      <c r="D179" s="33"/>
      <c r="E179" s="33"/>
    </row>
    <row r="180" spans="1:5" ht="14.25">
      <c r="A180" s="33"/>
      <c r="B180" s="33"/>
      <c r="C180" s="33"/>
      <c r="D180" s="33"/>
      <c r="E180" s="33"/>
    </row>
    <row r="181" spans="1:5" ht="14.25">
      <c r="A181" s="33"/>
      <c r="B181" s="33"/>
      <c r="C181" s="33"/>
      <c r="D181" s="33"/>
      <c r="E181" s="33"/>
    </row>
    <row r="182" spans="1:5" ht="14.25">
      <c r="A182" s="33"/>
      <c r="B182" s="33"/>
      <c r="C182" s="33"/>
      <c r="D182" s="33"/>
      <c r="E182" s="33"/>
    </row>
    <row r="183" spans="1:5" ht="14.25">
      <c r="A183" s="33"/>
      <c r="B183" s="33"/>
      <c r="C183" s="33"/>
      <c r="D183" s="33"/>
      <c r="E183" s="33"/>
    </row>
    <row r="184" spans="1:5" ht="14.25">
      <c r="A184" s="33"/>
      <c r="B184" s="33"/>
      <c r="C184" s="33"/>
      <c r="D184" s="33"/>
      <c r="E184" s="33"/>
    </row>
    <row r="185" spans="1:5" ht="14.25">
      <c r="A185" s="33"/>
      <c r="B185" s="33"/>
      <c r="C185" s="33"/>
      <c r="D185" s="33"/>
      <c r="E185" s="33"/>
    </row>
    <row r="186" spans="1:5" ht="14.25">
      <c r="A186" s="33"/>
      <c r="B186" s="33"/>
      <c r="C186" s="33"/>
      <c r="D186" s="33"/>
      <c r="E186" s="33"/>
    </row>
    <row r="187" spans="1:5" ht="14.25">
      <c r="A187" s="33"/>
      <c r="B187" s="33"/>
      <c r="C187" s="33"/>
      <c r="D187" s="33"/>
      <c r="E187" s="33"/>
    </row>
    <row r="188" spans="1:5" ht="14.25">
      <c r="A188" s="33"/>
      <c r="B188" s="33"/>
      <c r="C188" s="33"/>
      <c r="D188" s="33"/>
      <c r="E188" s="33"/>
    </row>
    <row r="189" spans="1:5" ht="14.25">
      <c r="A189" s="33"/>
      <c r="B189" s="33"/>
      <c r="C189" s="33"/>
      <c r="D189" s="33"/>
      <c r="E189" s="33"/>
    </row>
    <row r="190" spans="1:5" ht="14.25">
      <c r="A190" s="33"/>
      <c r="B190" s="33"/>
      <c r="C190" s="33"/>
      <c r="D190" s="33"/>
      <c r="E190" s="33"/>
    </row>
    <row r="191" spans="1:5" ht="14.25">
      <c r="A191" s="33"/>
      <c r="B191" s="33"/>
      <c r="C191" s="33"/>
      <c r="D191" s="33"/>
      <c r="E191" s="33"/>
    </row>
    <row r="192" spans="1:5" ht="14.25">
      <c r="A192" s="33"/>
      <c r="B192" s="33"/>
      <c r="C192" s="33"/>
      <c r="D192" s="33"/>
      <c r="E192" s="33"/>
    </row>
    <row r="193" spans="1:5" ht="14.25">
      <c r="A193" s="33"/>
      <c r="B193" s="33"/>
      <c r="C193" s="33"/>
      <c r="D193" s="33"/>
      <c r="E193" s="33"/>
    </row>
    <row r="194" spans="1:5" ht="14.25">
      <c r="A194" s="33"/>
      <c r="B194" s="33"/>
      <c r="C194" s="33"/>
      <c r="D194" s="33"/>
      <c r="E194" s="33"/>
    </row>
    <row r="195" spans="1:5" ht="14.25">
      <c r="A195" s="33"/>
      <c r="B195" s="33"/>
      <c r="C195" s="33"/>
      <c r="D195" s="33"/>
      <c r="E195" s="33"/>
    </row>
    <row r="196" spans="1:5" ht="14.25">
      <c r="A196" s="33"/>
      <c r="B196" s="33"/>
      <c r="C196" s="33"/>
      <c r="D196" s="33"/>
      <c r="E196" s="33"/>
    </row>
    <row r="197" spans="1:5" ht="14.25">
      <c r="A197" s="33"/>
      <c r="B197" s="33"/>
      <c r="C197" s="33"/>
      <c r="D197" s="33"/>
      <c r="E197" s="33"/>
    </row>
    <row r="198" spans="1:5" ht="14.25">
      <c r="A198" s="33"/>
      <c r="B198" s="33"/>
      <c r="C198" s="33"/>
      <c r="D198" s="33"/>
      <c r="E198" s="33"/>
    </row>
    <row r="199" spans="1:5" ht="14.25">
      <c r="A199" s="33"/>
      <c r="B199" s="33"/>
      <c r="C199" s="33"/>
      <c r="D199" s="33"/>
      <c r="E199" s="33"/>
    </row>
    <row r="200" spans="1:5" ht="14.25">
      <c r="A200" s="33"/>
      <c r="B200" s="33"/>
      <c r="C200" s="33"/>
      <c r="D200" s="33"/>
      <c r="E200" s="33"/>
    </row>
    <row r="201" spans="1:5" ht="14.25">
      <c r="A201" s="33"/>
      <c r="B201" s="33"/>
      <c r="C201" s="33"/>
      <c r="D201" s="33"/>
      <c r="E201" s="33"/>
    </row>
    <row r="202" spans="1:5" ht="14.25">
      <c r="A202" s="33"/>
      <c r="B202" s="33"/>
      <c r="C202" s="33"/>
      <c r="D202" s="33"/>
      <c r="E202" s="33"/>
    </row>
    <row r="203" spans="1:5" ht="14.25">
      <c r="A203" s="33"/>
      <c r="B203" s="33"/>
      <c r="C203" s="33"/>
      <c r="D203" s="33"/>
      <c r="E203" s="33"/>
    </row>
    <row r="204" spans="1:5" ht="14.25">
      <c r="A204" s="33"/>
      <c r="B204" s="33"/>
      <c r="C204" s="33"/>
      <c r="D204" s="33"/>
      <c r="E204" s="33"/>
    </row>
    <row r="205" spans="1:5" ht="14.25">
      <c r="A205" s="33"/>
      <c r="B205" s="33"/>
      <c r="C205" s="33"/>
      <c r="D205" s="33"/>
      <c r="E205" s="33"/>
    </row>
    <row r="206" spans="1:5" ht="14.25">
      <c r="A206" s="33"/>
      <c r="B206" s="33"/>
      <c r="C206" s="33"/>
      <c r="D206" s="33"/>
      <c r="E206" s="33"/>
    </row>
    <row r="207" spans="1:5" ht="14.25">
      <c r="A207" s="33"/>
      <c r="B207" s="33"/>
      <c r="C207" s="33"/>
      <c r="D207" s="33"/>
      <c r="E207" s="33"/>
    </row>
    <row r="208" spans="1:5" ht="14.25">
      <c r="A208" s="33"/>
      <c r="B208" s="33"/>
      <c r="C208" s="33"/>
      <c r="D208" s="33"/>
      <c r="E208" s="33"/>
    </row>
    <row r="209" spans="1:5" ht="14.25">
      <c r="A209" s="33"/>
      <c r="B209" s="33"/>
      <c r="C209" s="33"/>
      <c r="D209" s="33"/>
      <c r="E209" s="33"/>
    </row>
    <row r="210" spans="1:5" ht="14.25">
      <c r="A210" s="33"/>
      <c r="B210" s="33"/>
      <c r="C210" s="33"/>
      <c r="D210" s="33"/>
      <c r="E210" s="33"/>
    </row>
    <row r="211" spans="1:5" ht="14.25">
      <c r="A211" s="33"/>
      <c r="B211" s="33"/>
      <c r="C211" s="33"/>
      <c r="D211" s="33"/>
      <c r="E211" s="33"/>
    </row>
    <row r="212" spans="1:5" ht="14.25">
      <c r="A212" s="33"/>
      <c r="B212" s="33"/>
      <c r="C212" s="33"/>
      <c r="D212" s="33"/>
      <c r="E212" s="33"/>
    </row>
    <row r="213" spans="1:5" ht="14.25">
      <c r="A213" s="33"/>
      <c r="B213" s="33"/>
      <c r="C213" s="33"/>
      <c r="D213" s="33"/>
      <c r="E213" s="33"/>
    </row>
    <row r="214" spans="1:5" ht="14.25">
      <c r="A214" s="33"/>
      <c r="B214" s="33"/>
      <c r="C214" s="33"/>
      <c r="D214" s="33"/>
      <c r="E214" s="33"/>
    </row>
    <row r="215" spans="1:5" ht="14.25">
      <c r="A215" s="33"/>
      <c r="B215" s="33"/>
      <c r="C215" s="33"/>
      <c r="D215" s="33"/>
      <c r="E215" s="33"/>
    </row>
    <row r="216" spans="1:5" ht="14.25">
      <c r="A216" s="33"/>
      <c r="B216" s="33"/>
      <c r="C216" s="33"/>
      <c r="D216" s="33"/>
      <c r="E216" s="33"/>
    </row>
    <row r="217" spans="1:5" ht="14.25">
      <c r="A217" s="33"/>
      <c r="B217" s="33"/>
      <c r="C217" s="33"/>
      <c r="D217" s="33"/>
      <c r="E217" s="33"/>
    </row>
    <row r="218" spans="1:5" ht="14.25">
      <c r="A218" s="33"/>
      <c r="B218" s="33"/>
      <c r="C218" s="33"/>
      <c r="D218" s="33"/>
      <c r="E218" s="33"/>
    </row>
    <row r="219" spans="1:5" ht="14.25">
      <c r="A219" s="33"/>
      <c r="B219" s="33"/>
      <c r="C219" s="33"/>
      <c r="D219" s="33"/>
      <c r="E219" s="33"/>
    </row>
    <row r="220" spans="1:5" ht="14.25">
      <c r="A220" s="33"/>
      <c r="B220" s="33"/>
      <c r="C220" s="33"/>
      <c r="D220" s="33"/>
      <c r="E220" s="33"/>
    </row>
    <row r="221" spans="1:5" ht="14.25">
      <c r="A221" s="33"/>
      <c r="B221" s="33"/>
      <c r="C221" s="33"/>
      <c r="D221" s="33"/>
      <c r="E221" s="33"/>
    </row>
    <row r="222" spans="1:5" ht="14.25">
      <c r="A222" s="33"/>
      <c r="B222" s="33"/>
      <c r="C222" s="33"/>
      <c r="D222" s="33"/>
      <c r="E222" s="33"/>
    </row>
    <row r="223" spans="1:5" ht="14.25">
      <c r="A223" s="33"/>
      <c r="B223" s="33"/>
      <c r="C223" s="33"/>
      <c r="D223" s="33"/>
      <c r="E223" s="33"/>
    </row>
    <row r="224" spans="1:5" ht="14.25">
      <c r="A224" s="33"/>
      <c r="B224" s="33"/>
      <c r="C224" s="33"/>
      <c r="D224" s="33"/>
      <c r="E224" s="33"/>
    </row>
    <row r="225" spans="1:5" ht="14.25">
      <c r="A225" s="33"/>
      <c r="B225" s="33"/>
      <c r="C225" s="33"/>
      <c r="D225" s="33"/>
      <c r="E225" s="33"/>
    </row>
    <row r="226" spans="1:5" ht="14.25">
      <c r="A226" s="33"/>
      <c r="B226" s="33"/>
      <c r="C226" s="33"/>
      <c r="D226" s="33"/>
      <c r="E226" s="33"/>
    </row>
    <row r="227" spans="1:5" ht="14.25">
      <c r="A227" s="33"/>
      <c r="B227" s="33"/>
      <c r="C227" s="33"/>
      <c r="D227" s="33"/>
      <c r="E227" s="33"/>
    </row>
    <row r="228" spans="1:5" ht="14.25">
      <c r="A228" s="33"/>
      <c r="B228" s="33"/>
      <c r="C228" s="33"/>
      <c r="D228" s="33"/>
      <c r="E228" s="33"/>
    </row>
    <row r="229" spans="1:5" ht="14.25">
      <c r="A229" s="33"/>
      <c r="B229" s="33"/>
      <c r="C229" s="33"/>
      <c r="D229" s="33"/>
      <c r="E229" s="33"/>
    </row>
    <row r="230" spans="1:5" ht="14.25">
      <c r="A230" s="33"/>
      <c r="B230" s="33"/>
      <c r="C230" s="33"/>
      <c r="D230" s="33"/>
      <c r="E230" s="33"/>
    </row>
    <row r="231" spans="1:5" ht="14.25">
      <c r="A231" s="33"/>
      <c r="B231" s="33"/>
      <c r="C231" s="33"/>
      <c r="D231" s="33"/>
      <c r="E231" s="33"/>
    </row>
    <row r="232" spans="1:5" ht="14.25">
      <c r="A232" s="33"/>
      <c r="B232" s="33"/>
      <c r="C232" s="33"/>
      <c r="D232" s="33"/>
      <c r="E232" s="33"/>
    </row>
    <row r="233" spans="1:5" ht="14.25">
      <c r="A233" s="33"/>
      <c r="B233" s="33"/>
      <c r="C233" s="33"/>
      <c r="D233" s="33"/>
      <c r="E233" s="33"/>
    </row>
    <row r="234" spans="1:5" ht="14.25">
      <c r="A234" s="33"/>
      <c r="B234" s="33"/>
      <c r="C234" s="33"/>
      <c r="D234" s="33"/>
      <c r="E234" s="33"/>
    </row>
    <row r="235" spans="1:5" ht="14.25">
      <c r="A235" s="33"/>
      <c r="B235" s="33"/>
      <c r="C235" s="33"/>
      <c r="D235" s="33"/>
      <c r="E235" s="33"/>
    </row>
    <row r="236" spans="1:5" ht="14.25">
      <c r="A236" s="33"/>
      <c r="B236" s="33"/>
      <c r="C236" s="33"/>
      <c r="D236" s="33"/>
      <c r="E236" s="33"/>
    </row>
    <row r="237" spans="1:5" ht="14.25">
      <c r="A237" s="33"/>
      <c r="B237" s="33"/>
      <c r="C237" s="33"/>
      <c r="D237" s="33"/>
      <c r="E237" s="33"/>
    </row>
    <row r="238" spans="1:5" ht="14.25">
      <c r="A238" s="33"/>
      <c r="B238" s="33"/>
      <c r="C238" s="33"/>
      <c r="D238" s="33"/>
      <c r="E238" s="33"/>
    </row>
    <row r="239" spans="1:5" ht="14.25">
      <c r="A239" s="33"/>
      <c r="B239" s="33"/>
      <c r="C239" s="33"/>
      <c r="D239" s="33"/>
      <c r="E239" s="33"/>
    </row>
    <row r="240" spans="1:5" ht="14.25">
      <c r="A240" s="33"/>
      <c r="B240" s="33"/>
      <c r="C240" s="33"/>
      <c r="D240" s="33"/>
      <c r="E240" s="33"/>
    </row>
    <row r="241" spans="1:5" ht="14.25">
      <c r="A241" s="33"/>
      <c r="B241" s="33"/>
      <c r="C241" s="33"/>
      <c r="D241" s="33"/>
      <c r="E241" s="33"/>
    </row>
    <row r="242" spans="1:5" ht="14.25">
      <c r="A242" s="33"/>
      <c r="B242" s="33"/>
      <c r="C242" s="33"/>
      <c r="D242" s="33"/>
      <c r="E242" s="33"/>
    </row>
    <row r="243" spans="1:5" ht="14.25">
      <c r="A243" s="33"/>
      <c r="B243" s="33"/>
      <c r="C243" s="33"/>
      <c r="D243" s="33"/>
      <c r="E243" s="33"/>
    </row>
    <row r="244" spans="1:5" ht="14.25">
      <c r="A244" s="33"/>
      <c r="B244" s="33"/>
      <c r="C244" s="33"/>
      <c r="D244" s="33"/>
      <c r="E244" s="33"/>
    </row>
    <row r="245" spans="1:5" ht="14.25">
      <c r="A245" s="33"/>
      <c r="B245" s="33"/>
      <c r="C245" s="33"/>
      <c r="D245" s="33"/>
      <c r="E245" s="33"/>
    </row>
    <row r="246" spans="1:5" ht="14.25">
      <c r="A246" s="33"/>
      <c r="B246" s="33"/>
      <c r="C246" s="33"/>
      <c r="D246" s="33"/>
      <c r="E246" s="33"/>
    </row>
    <row r="247" spans="1:5" ht="14.25">
      <c r="A247" s="33"/>
      <c r="B247" s="33"/>
      <c r="C247" s="33"/>
      <c r="D247" s="33"/>
      <c r="E247" s="33"/>
    </row>
    <row r="248" spans="1:5" ht="14.25">
      <c r="A248" s="33"/>
      <c r="B248" s="33"/>
      <c r="C248" s="33"/>
      <c r="D248" s="33"/>
      <c r="E248" s="33"/>
    </row>
    <row r="249" spans="1:5" ht="14.25">
      <c r="A249" s="33"/>
      <c r="B249" s="33"/>
      <c r="C249" s="33"/>
      <c r="D249" s="33"/>
      <c r="E249" s="33"/>
    </row>
  </sheetData>
  <sheetProtection/>
  <mergeCells count="5">
    <mergeCell ref="A1:E1"/>
    <mergeCell ref="A2:E2"/>
    <mergeCell ref="A3:E3"/>
    <mergeCell ref="A4:E4"/>
    <mergeCell ref="A6:E6"/>
  </mergeCells>
  <printOptions/>
  <pageMargins left="0.5118110236220472" right="0.31496062992125984" top="0.5511811023622047" bottom="0.35433070866141736" header="0.31496062992125984" footer="0.31496062992125984"/>
  <pageSetup horizontalDpi="600" verticalDpi="600" orientation="portrait" paperSize="9" scale="83" r:id="rId1"/>
  <rowBreaks count="1" manualBreakCount="1">
    <brk id="98" max="9" man="1"/>
  </rowBreaks>
</worksheet>
</file>

<file path=xl/worksheets/sheet7.xml><?xml version="1.0" encoding="utf-8"?>
<worksheet xmlns="http://schemas.openxmlformats.org/spreadsheetml/2006/main" xmlns:r="http://schemas.openxmlformats.org/officeDocument/2006/relationships">
  <dimension ref="A1:F244"/>
  <sheetViews>
    <sheetView view="pageLayout" zoomScale="60" zoomScaleSheetLayoutView="100" zoomScalePageLayoutView="60" workbookViewId="0" topLeftCell="A1">
      <selection activeCell="C13" sqref="C13"/>
    </sheetView>
  </sheetViews>
  <sheetFormatPr defaultColWidth="9.140625" defaultRowHeight="15"/>
  <cols>
    <col min="1" max="1" width="51.57421875" style="0" customWidth="1"/>
    <col min="2" max="2" width="10.57421875" style="0" customWidth="1"/>
    <col min="3" max="3" width="13.28125" style="0" customWidth="1"/>
    <col min="4" max="4" width="11.421875" style="0" bestFit="1" customWidth="1"/>
    <col min="5" max="6" width="16.57421875" style="0" customWidth="1"/>
  </cols>
  <sheetData>
    <row r="1" spans="1:6" ht="14.25">
      <c r="A1" s="247" t="s">
        <v>290</v>
      </c>
      <c r="B1" s="247"/>
      <c r="C1" s="247"/>
      <c r="D1" s="247"/>
      <c r="E1" s="247"/>
      <c r="F1" s="247"/>
    </row>
    <row r="2" spans="1:6" ht="14.25">
      <c r="A2" s="253" t="s">
        <v>76</v>
      </c>
      <c r="B2" s="253"/>
      <c r="C2" s="253"/>
      <c r="D2" s="253"/>
      <c r="E2" s="253"/>
      <c r="F2" s="253"/>
    </row>
    <row r="3" spans="1:6" ht="14.25">
      <c r="A3" s="253" t="s">
        <v>75</v>
      </c>
      <c r="B3" s="253"/>
      <c r="C3" s="253"/>
      <c r="D3" s="253"/>
      <c r="E3" s="253"/>
      <c r="F3" s="253"/>
    </row>
    <row r="4" spans="1:6" ht="14.25">
      <c r="A4" s="247" t="s">
        <v>395</v>
      </c>
      <c r="B4" s="247"/>
      <c r="C4" s="247"/>
      <c r="D4" s="247"/>
      <c r="E4" s="247"/>
      <c r="F4" s="247"/>
    </row>
    <row r="6" spans="1:6" ht="42" customHeight="1">
      <c r="A6" s="255" t="s">
        <v>331</v>
      </c>
      <c r="B6" s="255"/>
      <c r="C6" s="255"/>
      <c r="D6" s="255"/>
      <c r="E6" s="255"/>
      <c r="F6" s="255"/>
    </row>
    <row r="7" spans="1:6" ht="14.25">
      <c r="A7" s="30"/>
      <c r="B7" s="30"/>
      <c r="C7" s="30"/>
      <c r="D7" s="30"/>
      <c r="E7" s="256" t="s">
        <v>74</v>
      </c>
      <c r="F7" s="256"/>
    </row>
    <row r="8" spans="1:6" ht="52.5">
      <c r="A8" s="53" t="s">
        <v>94</v>
      </c>
      <c r="B8" s="53" t="s">
        <v>127</v>
      </c>
      <c r="C8" s="53" t="s">
        <v>95</v>
      </c>
      <c r="D8" s="53" t="s">
        <v>96</v>
      </c>
      <c r="E8" s="95" t="s">
        <v>324</v>
      </c>
      <c r="F8" s="95" t="s">
        <v>328</v>
      </c>
    </row>
    <row r="9" spans="1:6" s="29" customFormat="1" ht="12.75">
      <c r="A9" s="53">
        <v>1</v>
      </c>
      <c r="B9" s="53">
        <v>3</v>
      </c>
      <c r="C9" s="53">
        <v>4</v>
      </c>
      <c r="D9" s="53">
        <v>5</v>
      </c>
      <c r="E9" s="53">
        <v>6</v>
      </c>
      <c r="F9" s="53">
        <v>7</v>
      </c>
    </row>
    <row r="10" spans="1:6" ht="15">
      <c r="A10" s="108" t="s">
        <v>262</v>
      </c>
      <c r="B10" s="228"/>
      <c r="C10" s="228"/>
      <c r="D10" s="228"/>
      <c r="E10" s="162">
        <f>E11+E27+E36+E51+E68+E96+E110+E120</f>
        <v>87815202</v>
      </c>
      <c r="F10" s="162">
        <f>F11+F27+F36+F51+F68+F96+F110+F120</f>
        <v>83827696</v>
      </c>
    </row>
    <row r="11" spans="1:6" ht="15">
      <c r="A11" s="108" t="s">
        <v>128</v>
      </c>
      <c r="B11" s="228" t="s">
        <v>129</v>
      </c>
      <c r="C11" s="228"/>
      <c r="D11" s="228"/>
      <c r="E11" s="162">
        <f>E12+E22</f>
        <v>13845458</v>
      </c>
      <c r="F11" s="162">
        <f>F12+F22</f>
        <v>13845458</v>
      </c>
    </row>
    <row r="12" spans="1:6" ht="43.5" customHeight="1">
      <c r="A12" s="54" t="s">
        <v>130</v>
      </c>
      <c r="B12" s="229" t="s">
        <v>131</v>
      </c>
      <c r="C12" s="229"/>
      <c r="D12" s="229"/>
      <c r="E12" s="136">
        <f>E13</f>
        <v>13795458</v>
      </c>
      <c r="F12" s="136">
        <f>F13</f>
        <v>13795458</v>
      </c>
    </row>
    <row r="13" spans="1:6" ht="66.75" customHeight="1">
      <c r="A13" s="96" t="s">
        <v>336</v>
      </c>
      <c r="B13" s="216" t="s">
        <v>131</v>
      </c>
      <c r="C13" s="216" t="s">
        <v>177</v>
      </c>
      <c r="D13" s="216"/>
      <c r="E13" s="133">
        <f>E14+E19</f>
        <v>13795458</v>
      </c>
      <c r="F13" s="133">
        <f>F14+F19</f>
        <v>13795458</v>
      </c>
    </row>
    <row r="14" spans="1:6" ht="14.25">
      <c r="A14" s="55" t="s">
        <v>97</v>
      </c>
      <c r="B14" s="137" t="s">
        <v>131</v>
      </c>
      <c r="C14" s="137" t="s">
        <v>178</v>
      </c>
      <c r="D14" s="137"/>
      <c r="E14" s="134">
        <f>E15+E17</f>
        <v>12606732</v>
      </c>
      <c r="F14" s="134">
        <f>F15+F17</f>
        <v>12606732</v>
      </c>
    </row>
    <row r="15" spans="1:6" ht="52.5">
      <c r="A15" s="55" t="s">
        <v>98</v>
      </c>
      <c r="B15" s="137" t="s">
        <v>131</v>
      </c>
      <c r="C15" s="137" t="s">
        <v>178</v>
      </c>
      <c r="D15" s="137" t="s">
        <v>99</v>
      </c>
      <c r="E15" s="134">
        <f>E16</f>
        <v>10506732</v>
      </c>
      <c r="F15" s="134">
        <f>F16</f>
        <v>10506732</v>
      </c>
    </row>
    <row r="16" spans="1:6" ht="27">
      <c r="A16" s="56" t="s">
        <v>100</v>
      </c>
      <c r="B16" s="137" t="s">
        <v>131</v>
      </c>
      <c r="C16" s="137" t="s">
        <v>178</v>
      </c>
      <c r="D16" s="137" t="s">
        <v>31</v>
      </c>
      <c r="E16" s="158">
        <v>10506732</v>
      </c>
      <c r="F16" s="158">
        <v>10506732</v>
      </c>
    </row>
    <row r="17" spans="1:6" ht="26.25">
      <c r="A17" s="55" t="s">
        <v>101</v>
      </c>
      <c r="B17" s="137" t="s">
        <v>131</v>
      </c>
      <c r="C17" s="137" t="s">
        <v>178</v>
      </c>
      <c r="D17" s="137" t="s">
        <v>102</v>
      </c>
      <c r="E17" s="134">
        <f>E18</f>
        <v>2100000</v>
      </c>
      <c r="F17" s="134">
        <f>F18</f>
        <v>2100000</v>
      </c>
    </row>
    <row r="18" spans="1:6" ht="26.25">
      <c r="A18" s="94" t="s">
        <v>103</v>
      </c>
      <c r="B18" s="137" t="s">
        <v>131</v>
      </c>
      <c r="C18" s="137" t="s">
        <v>178</v>
      </c>
      <c r="D18" s="137" t="s">
        <v>104</v>
      </c>
      <c r="E18" s="134">
        <v>2100000</v>
      </c>
      <c r="F18" s="134">
        <v>2100000</v>
      </c>
    </row>
    <row r="19" spans="1:6" ht="14.25">
      <c r="A19" s="55" t="s">
        <v>105</v>
      </c>
      <c r="B19" s="137" t="s">
        <v>131</v>
      </c>
      <c r="C19" s="137" t="s">
        <v>179</v>
      </c>
      <c r="D19" s="137"/>
      <c r="E19" s="134">
        <f>E20</f>
        <v>1188726</v>
      </c>
      <c r="F19" s="134">
        <f>F20</f>
        <v>1188726</v>
      </c>
    </row>
    <row r="20" spans="1:6" ht="52.5">
      <c r="A20" s="55" t="s">
        <v>98</v>
      </c>
      <c r="B20" s="137" t="s">
        <v>131</v>
      </c>
      <c r="C20" s="137" t="s">
        <v>179</v>
      </c>
      <c r="D20" s="137" t="s">
        <v>99</v>
      </c>
      <c r="E20" s="134">
        <f>E21</f>
        <v>1188726</v>
      </c>
      <c r="F20" s="134">
        <f>F21</f>
        <v>1188726</v>
      </c>
    </row>
    <row r="21" spans="1:6" ht="27">
      <c r="A21" s="56" t="s">
        <v>100</v>
      </c>
      <c r="B21" s="137" t="s">
        <v>131</v>
      </c>
      <c r="C21" s="137" t="s">
        <v>179</v>
      </c>
      <c r="D21" s="137" t="s">
        <v>31</v>
      </c>
      <c r="E21" s="134">
        <v>1188726</v>
      </c>
      <c r="F21" s="134">
        <v>1188726</v>
      </c>
    </row>
    <row r="22" spans="1:6" ht="14.25">
      <c r="A22" s="96" t="s">
        <v>227</v>
      </c>
      <c r="B22" s="216" t="s">
        <v>228</v>
      </c>
      <c r="C22" s="229"/>
      <c r="D22" s="229"/>
      <c r="E22" s="136">
        <f aca="true" t="shared" si="0" ref="E22:F25">E23</f>
        <v>50000</v>
      </c>
      <c r="F22" s="136">
        <f t="shared" si="0"/>
        <v>50000</v>
      </c>
    </row>
    <row r="23" spans="1:6" ht="54" customHeight="1">
      <c r="A23" s="96" t="s">
        <v>336</v>
      </c>
      <c r="B23" s="216" t="s">
        <v>228</v>
      </c>
      <c r="C23" s="216" t="s">
        <v>177</v>
      </c>
      <c r="D23" s="216"/>
      <c r="E23" s="133">
        <f t="shared" si="0"/>
        <v>50000</v>
      </c>
      <c r="F23" s="133">
        <f t="shared" si="0"/>
        <v>50000</v>
      </c>
    </row>
    <row r="24" spans="1:6" ht="14.25">
      <c r="A24" s="94" t="s">
        <v>132</v>
      </c>
      <c r="B24" s="135" t="s">
        <v>228</v>
      </c>
      <c r="C24" s="137" t="s">
        <v>180</v>
      </c>
      <c r="D24" s="137"/>
      <c r="E24" s="134">
        <f t="shared" si="0"/>
        <v>50000</v>
      </c>
      <c r="F24" s="134">
        <f t="shared" si="0"/>
        <v>50000</v>
      </c>
    </row>
    <row r="25" spans="1:6" ht="15.75" customHeight="1">
      <c r="A25" s="145" t="s">
        <v>251</v>
      </c>
      <c r="B25" s="135" t="s">
        <v>228</v>
      </c>
      <c r="C25" s="137" t="s">
        <v>180</v>
      </c>
      <c r="D25" s="135" t="s">
        <v>253</v>
      </c>
      <c r="E25" s="134">
        <f t="shared" si="0"/>
        <v>50000</v>
      </c>
      <c r="F25" s="134">
        <f t="shared" si="0"/>
        <v>50000</v>
      </c>
    </row>
    <row r="26" spans="1:6" ht="14.25">
      <c r="A26" s="145" t="s">
        <v>252</v>
      </c>
      <c r="B26" s="135" t="s">
        <v>228</v>
      </c>
      <c r="C26" s="137" t="s">
        <v>180</v>
      </c>
      <c r="D26" s="135" t="s">
        <v>254</v>
      </c>
      <c r="E26" s="138">
        <v>50000</v>
      </c>
      <c r="F26" s="138">
        <v>50000</v>
      </c>
    </row>
    <row r="27" spans="1:6" ht="15">
      <c r="A27" s="108" t="s">
        <v>133</v>
      </c>
      <c r="B27" s="228" t="s">
        <v>134</v>
      </c>
      <c r="C27" s="228"/>
      <c r="D27" s="228"/>
      <c r="E27" s="168">
        <f aca="true" t="shared" si="1" ref="E27:F30">E28</f>
        <v>1235847</v>
      </c>
      <c r="F27" s="168">
        <f t="shared" si="1"/>
        <v>1352433</v>
      </c>
    </row>
    <row r="28" spans="1:6" ht="14.25">
      <c r="A28" s="55" t="s">
        <v>135</v>
      </c>
      <c r="B28" s="137" t="s">
        <v>136</v>
      </c>
      <c r="C28" s="137"/>
      <c r="D28" s="137"/>
      <c r="E28" s="138">
        <f t="shared" si="1"/>
        <v>1235847</v>
      </c>
      <c r="F28" s="138">
        <f t="shared" si="1"/>
        <v>1352433</v>
      </c>
    </row>
    <row r="29" spans="1:6" ht="27">
      <c r="A29" s="58" t="s">
        <v>120</v>
      </c>
      <c r="B29" s="137" t="s">
        <v>136</v>
      </c>
      <c r="C29" s="137" t="s">
        <v>181</v>
      </c>
      <c r="D29" s="137"/>
      <c r="E29" s="134">
        <f t="shared" si="1"/>
        <v>1235847</v>
      </c>
      <c r="F29" s="134">
        <f t="shared" si="1"/>
        <v>1352433</v>
      </c>
    </row>
    <row r="30" spans="1:6" ht="14.25">
      <c r="A30" s="58" t="s">
        <v>121</v>
      </c>
      <c r="B30" s="137" t="s">
        <v>136</v>
      </c>
      <c r="C30" s="137" t="s">
        <v>182</v>
      </c>
      <c r="D30" s="137"/>
      <c r="E30" s="134">
        <f t="shared" si="1"/>
        <v>1235847</v>
      </c>
      <c r="F30" s="134">
        <f t="shared" si="1"/>
        <v>1352433</v>
      </c>
    </row>
    <row r="31" spans="1:6" ht="26.25">
      <c r="A31" s="59" t="s">
        <v>122</v>
      </c>
      <c r="B31" s="137" t="s">
        <v>136</v>
      </c>
      <c r="C31" s="137" t="s">
        <v>183</v>
      </c>
      <c r="D31" s="137"/>
      <c r="E31" s="134">
        <f>E32+E34</f>
        <v>1235847</v>
      </c>
      <c r="F31" s="134">
        <f>F32+F34</f>
        <v>1352433</v>
      </c>
    </row>
    <row r="32" spans="1:6" ht="52.5">
      <c r="A32" s="55" t="s">
        <v>98</v>
      </c>
      <c r="B32" s="137" t="s">
        <v>136</v>
      </c>
      <c r="C32" s="137" t="s">
        <v>183</v>
      </c>
      <c r="D32" s="137" t="s">
        <v>99</v>
      </c>
      <c r="E32" s="134">
        <f>E33</f>
        <v>990000</v>
      </c>
      <c r="F32" s="134">
        <f>F33</f>
        <v>1090000</v>
      </c>
    </row>
    <row r="33" spans="1:6" ht="27">
      <c r="A33" s="56" t="s">
        <v>100</v>
      </c>
      <c r="B33" s="137" t="s">
        <v>136</v>
      </c>
      <c r="C33" s="137" t="s">
        <v>183</v>
      </c>
      <c r="D33" s="137" t="s">
        <v>31</v>
      </c>
      <c r="E33" s="134">
        <v>990000</v>
      </c>
      <c r="F33" s="134">
        <v>1090000</v>
      </c>
    </row>
    <row r="34" spans="1:6" ht="26.25">
      <c r="A34" s="55" t="s">
        <v>101</v>
      </c>
      <c r="B34" s="137" t="s">
        <v>136</v>
      </c>
      <c r="C34" s="137" t="s">
        <v>183</v>
      </c>
      <c r="D34" s="137" t="s">
        <v>102</v>
      </c>
      <c r="E34" s="134">
        <f>E35</f>
        <v>245847</v>
      </c>
      <c r="F34" s="134">
        <f>F35</f>
        <v>262433</v>
      </c>
    </row>
    <row r="35" spans="1:6" ht="26.25">
      <c r="A35" s="55" t="s">
        <v>103</v>
      </c>
      <c r="B35" s="137" t="s">
        <v>136</v>
      </c>
      <c r="C35" s="137" t="s">
        <v>183</v>
      </c>
      <c r="D35" s="137" t="s">
        <v>104</v>
      </c>
      <c r="E35" s="134">
        <v>245847</v>
      </c>
      <c r="F35" s="134">
        <v>262433</v>
      </c>
    </row>
    <row r="36" spans="1:6" ht="30.75">
      <c r="A36" s="108" t="s">
        <v>137</v>
      </c>
      <c r="B36" s="228" t="s">
        <v>138</v>
      </c>
      <c r="C36" s="228"/>
      <c r="D36" s="228"/>
      <c r="E36" s="162">
        <f>E37+E42</f>
        <v>55000</v>
      </c>
      <c r="F36" s="162">
        <f>F37+F42</f>
        <v>55000</v>
      </c>
    </row>
    <row r="37" spans="1:6" ht="39">
      <c r="A37" s="96" t="s">
        <v>362</v>
      </c>
      <c r="B37" s="216" t="s">
        <v>361</v>
      </c>
      <c r="C37" s="216"/>
      <c r="D37" s="216"/>
      <c r="E37" s="133">
        <f aca="true" t="shared" si="2" ref="E37:F40">E38</f>
        <v>45000</v>
      </c>
      <c r="F37" s="133">
        <f t="shared" si="2"/>
        <v>45000</v>
      </c>
    </row>
    <row r="38" spans="1:6" ht="26.25">
      <c r="A38" s="92" t="s">
        <v>197</v>
      </c>
      <c r="B38" s="216" t="s">
        <v>361</v>
      </c>
      <c r="C38" s="216" t="s">
        <v>194</v>
      </c>
      <c r="D38" s="216"/>
      <c r="E38" s="133">
        <f t="shared" si="2"/>
        <v>45000</v>
      </c>
      <c r="F38" s="133">
        <f t="shared" si="2"/>
        <v>45000</v>
      </c>
    </row>
    <row r="39" spans="1:6" ht="39">
      <c r="A39" s="55" t="s">
        <v>195</v>
      </c>
      <c r="B39" s="135" t="s">
        <v>361</v>
      </c>
      <c r="C39" s="137" t="s">
        <v>196</v>
      </c>
      <c r="D39" s="137"/>
      <c r="E39" s="134">
        <f t="shared" si="2"/>
        <v>45000</v>
      </c>
      <c r="F39" s="134">
        <f t="shared" si="2"/>
        <v>45000</v>
      </c>
    </row>
    <row r="40" spans="1:6" ht="26.25">
      <c r="A40" s="55" t="s">
        <v>101</v>
      </c>
      <c r="B40" s="135" t="s">
        <v>361</v>
      </c>
      <c r="C40" s="137" t="s">
        <v>196</v>
      </c>
      <c r="D40" s="137" t="s">
        <v>102</v>
      </c>
      <c r="E40" s="134">
        <f t="shared" si="2"/>
        <v>45000</v>
      </c>
      <c r="F40" s="134">
        <f t="shared" si="2"/>
        <v>45000</v>
      </c>
    </row>
    <row r="41" spans="1:6" ht="26.25">
      <c r="A41" s="55" t="s">
        <v>103</v>
      </c>
      <c r="B41" s="135" t="s">
        <v>361</v>
      </c>
      <c r="C41" s="137" t="s">
        <v>196</v>
      </c>
      <c r="D41" s="137" t="s">
        <v>104</v>
      </c>
      <c r="E41" s="134">
        <v>45000</v>
      </c>
      <c r="F41" s="134">
        <v>45000</v>
      </c>
    </row>
    <row r="42" spans="1:6" ht="26.25">
      <c r="A42" s="96" t="s">
        <v>232</v>
      </c>
      <c r="B42" s="216" t="s">
        <v>234</v>
      </c>
      <c r="C42" s="216"/>
      <c r="D42" s="216"/>
      <c r="E42" s="133">
        <f>E43+E47</f>
        <v>10000</v>
      </c>
      <c r="F42" s="133">
        <f>F43+F47</f>
        <v>10000</v>
      </c>
    </row>
    <row r="43" spans="1:6" ht="54" customHeight="1">
      <c r="A43" s="96" t="s">
        <v>233</v>
      </c>
      <c r="B43" s="216" t="s">
        <v>234</v>
      </c>
      <c r="C43" s="216" t="s">
        <v>239</v>
      </c>
      <c r="D43" s="216"/>
      <c r="E43" s="133">
        <f aca="true" t="shared" si="3" ref="E43:F45">E44</f>
        <v>5000</v>
      </c>
      <c r="F43" s="133">
        <f t="shared" si="3"/>
        <v>5000</v>
      </c>
    </row>
    <row r="44" spans="1:6" ht="66">
      <c r="A44" s="93" t="s">
        <v>238</v>
      </c>
      <c r="B44" s="135" t="s">
        <v>234</v>
      </c>
      <c r="C44" s="135" t="s">
        <v>240</v>
      </c>
      <c r="D44" s="137"/>
      <c r="E44" s="134">
        <f t="shared" si="3"/>
        <v>5000</v>
      </c>
      <c r="F44" s="134">
        <f t="shared" si="3"/>
        <v>5000</v>
      </c>
    </row>
    <row r="45" spans="1:6" ht="26.25">
      <c r="A45" s="55" t="s">
        <v>101</v>
      </c>
      <c r="B45" s="135" t="s">
        <v>234</v>
      </c>
      <c r="C45" s="135" t="s">
        <v>240</v>
      </c>
      <c r="D45" s="137" t="s">
        <v>102</v>
      </c>
      <c r="E45" s="134">
        <f t="shared" si="3"/>
        <v>5000</v>
      </c>
      <c r="F45" s="134">
        <f t="shared" si="3"/>
        <v>5000</v>
      </c>
    </row>
    <row r="46" spans="1:6" ht="26.25">
      <c r="A46" s="55" t="s">
        <v>103</v>
      </c>
      <c r="B46" s="135" t="s">
        <v>234</v>
      </c>
      <c r="C46" s="135" t="s">
        <v>240</v>
      </c>
      <c r="D46" s="137" t="s">
        <v>104</v>
      </c>
      <c r="E46" s="134">
        <v>5000</v>
      </c>
      <c r="F46" s="134">
        <v>5000</v>
      </c>
    </row>
    <row r="47" spans="1:6" ht="26.25">
      <c r="A47" s="92" t="s">
        <v>197</v>
      </c>
      <c r="B47" s="216" t="s">
        <v>234</v>
      </c>
      <c r="C47" s="216" t="s">
        <v>194</v>
      </c>
      <c r="D47" s="216"/>
      <c r="E47" s="133">
        <f aca="true" t="shared" si="4" ref="E47:F49">E48</f>
        <v>5000</v>
      </c>
      <c r="F47" s="133">
        <f t="shared" si="4"/>
        <v>5000</v>
      </c>
    </row>
    <row r="48" spans="1:6" ht="26.25">
      <c r="A48" s="94" t="s">
        <v>235</v>
      </c>
      <c r="B48" s="135" t="s">
        <v>234</v>
      </c>
      <c r="C48" s="135" t="s">
        <v>241</v>
      </c>
      <c r="D48" s="137"/>
      <c r="E48" s="134">
        <f t="shared" si="4"/>
        <v>5000</v>
      </c>
      <c r="F48" s="134">
        <f t="shared" si="4"/>
        <v>5000</v>
      </c>
    </row>
    <row r="49" spans="1:6" ht="26.25">
      <c r="A49" s="55" t="s">
        <v>101</v>
      </c>
      <c r="B49" s="135" t="s">
        <v>234</v>
      </c>
      <c r="C49" s="135" t="s">
        <v>241</v>
      </c>
      <c r="D49" s="137" t="s">
        <v>102</v>
      </c>
      <c r="E49" s="134">
        <f t="shared" si="4"/>
        <v>5000</v>
      </c>
      <c r="F49" s="134">
        <f t="shared" si="4"/>
        <v>5000</v>
      </c>
    </row>
    <row r="50" spans="1:6" ht="26.25">
      <c r="A50" s="55" t="s">
        <v>103</v>
      </c>
      <c r="B50" s="135" t="s">
        <v>234</v>
      </c>
      <c r="C50" s="135" t="s">
        <v>241</v>
      </c>
      <c r="D50" s="137" t="s">
        <v>104</v>
      </c>
      <c r="E50" s="134">
        <v>5000</v>
      </c>
      <c r="F50" s="134">
        <v>5000</v>
      </c>
    </row>
    <row r="51" spans="1:6" ht="15">
      <c r="A51" s="109" t="s">
        <v>139</v>
      </c>
      <c r="B51" s="228" t="s">
        <v>140</v>
      </c>
      <c r="C51" s="228"/>
      <c r="D51" s="228"/>
      <c r="E51" s="162">
        <f>E52+E56</f>
        <v>2332920</v>
      </c>
      <c r="F51" s="162">
        <f>F52+F56</f>
        <v>1652468</v>
      </c>
    </row>
    <row r="52" spans="1:6" ht="14.25">
      <c r="A52" s="60" t="s">
        <v>141</v>
      </c>
      <c r="B52" s="229" t="s">
        <v>142</v>
      </c>
      <c r="C52" s="229"/>
      <c r="D52" s="229"/>
      <c r="E52" s="139">
        <f aca="true" t="shared" si="5" ref="E52:F54">E53</f>
        <v>1378470</v>
      </c>
      <c r="F52" s="139">
        <f t="shared" si="5"/>
        <v>1407238</v>
      </c>
    </row>
    <row r="53" spans="1:6" ht="14.25">
      <c r="A53" s="61" t="s">
        <v>219</v>
      </c>
      <c r="B53" s="137" t="s">
        <v>142</v>
      </c>
      <c r="C53" s="137" t="s">
        <v>220</v>
      </c>
      <c r="D53" s="137"/>
      <c r="E53" s="134">
        <f t="shared" si="5"/>
        <v>1378470</v>
      </c>
      <c r="F53" s="134">
        <f t="shared" si="5"/>
        <v>1407238</v>
      </c>
    </row>
    <row r="54" spans="1:6" ht="26.25">
      <c r="A54" s="55" t="s">
        <v>101</v>
      </c>
      <c r="B54" s="137" t="s">
        <v>142</v>
      </c>
      <c r="C54" s="137" t="s">
        <v>220</v>
      </c>
      <c r="D54" s="137" t="s">
        <v>102</v>
      </c>
      <c r="E54" s="134">
        <f t="shared" si="5"/>
        <v>1378470</v>
      </c>
      <c r="F54" s="134">
        <f t="shared" si="5"/>
        <v>1407238</v>
      </c>
    </row>
    <row r="55" spans="1:6" ht="26.25">
      <c r="A55" s="55" t="s">
        <v>103</v>
      </c>
      <c r="B55" s="137" t="s">
        <v>142</v>
      </c>
      <c r="C55" s="137" t="s">
        <v>220</v>
      </c>
      <c r="D55" s="135" t="s">
        <v>104</v>
      </c>
      <c r="E55" s="134">
        <v>1378470</v>
      </c>
      <c r="F55" s="134">
        <v>1407238</v>
      </c>
    </row>
    <row r="56" spans="1:6" ht="14.25">
      <c r="A56" s="60" t="s">
        <v>143</v>
      </c>
      <c r="B56" s="229" t="s">
        <v>144</v>
      </c>
      <c r="C56" s="229"/>
      <c r="D56" s="229"/>
      <c r="E56" s="139">
        <f>E57+E64</f>
        <v>954450</v>
      </c>
      <c r="F56" s="139">
        <f>F57+F64</f>
        <v>245230</v>
      </c>
    </row>
    <row r="57" spans="1:6" ht="39">
      <c r="A57" s="163" t="s">
        <v>286</v>
      </c>
      <c r="B57" s="230" t="s">
        <v>144</v>
      </c>
      <c r="C57" s="231" t="s">
        <v>249</v>
      </c>
      <c r="D57" s="230"/>
      <c r="E57" s="136">
        <f>E58+E61</f>
        <v>454450</v>
      </c>
      <c r="F57" s="136">
        <f>F58+F61</f>
        <v>45230</v>
      </c>
    </row>
    <row r="58" spans="1:6" ht="52.5">
      <c r="A58" s="164" t="s">
        <v>345</v>
      </c>
      <c r="B58" s="232" t="s">
        <v>144</v>
      </c>
      <c r="C58" s="233" t="s">
        <v>250</v>
      </c>
      <c r="D58" s="232"/>
      <c r="E58" s="140">
        <f>E59</f>
        <v>43492</v>
      </c>
      <c r="F58" s="140">
        <f>F59</f>
        <v>45230</v>
      </c>
    </row>
    <row r="59" spans="1:6" ht="26.25">
      <c r="A59" s="165" t="s">
        <v>101</v>
      </c>
      <c r="B59" s="137" t="s">
        <v>144</v>
      </c>
      <c r="C59" s="233" t="s">
        <v>250</v>
      </c>
      <c r="D59" s="137" t="s">
        <v>102</v>
      </c>
      <c r="E59" s="134">
        <f>E60</f>
        <v>43492</v>
      </c>
      <c r="F59" s="134">
        <f>F60</f>
        <v>45230</v>
      </c>
    </row>
    <row r="60" spans="1:6" ht="26.25">
      <c r="A60" s="165" t="s">
        <v>103</v>
      </c>
      <c r="B60" s="137" t="s">
        <v>144</v>
      </c>
      <c r="C60" s="233" t="s">
        <v>250</v>
      </c>
      <c r="D60" s="137" t="s">
        <v>104</v>
      </c>
      <c r="E60" s="134">
        <v>43492</v>
      </c>
      <c r="F60" s="134">
        <v>45230</v>
      </c>
    </row>
    <row r="61" spans="1:6" ht="39">
      <c r="A61" s="164" t="s">
        <v>346</v>
      </c>
      <c r="B61" s="135" t="s">
        <v>144</v>
      </c>
      <c r="C61" s="234" t="s">
        <v>255</v>
      </c>
      <c r="D61" s="235"/>
      <c r="E61" s="140">
        <f>E62</f>
        <v>410958</v>
      </c>
      <c r="F61" s="140">
        <f>F62</f>
        <v>0</v>
      </c>
    </row>
    <row r="62" spans="1:6" ht="26.25">
      <c r="A62" s="165" t="s">
        <v>101</v>
      </c>
      <c r="B62" s="137" t="s">
        <v>144</v>
      </c>
      <c r="C62" s="234" t="s">
        <v>255</v>
      </c>
      <c r="D62" s="137" t="s">
        <v>102</v>
      </c>
      <c r="E62" s="134">
        <f>E63</f>
        <v>410958</v>
      </c>
      <c r="F62" s="134">
        <f>F63</f>
        <v>0</v>
      </c>
    </row>
    <row r="63" spans="1:6" ht="26.25">
      <c r="A63" s="165" t="s">
        <v>103</v>
      </c>
      <c r="B63" s="137" t="s">
        <v>144</v>
      </c>
      <c r="C63" s="234" t="s">
        <v>255</v>
      </c>
      <c r="D63" s="137" t="s">
        <v>104</v>
      </c>
      <c r="E63" s="131">
        <v>410958</v>
      </c>
      <c r="F63" s="131"/>
    </row>
    <row r="64" spans="1:6" ht="39">
      <c r="A64" s="92" t="s">
        <v>337</v>
      </c>
      <c r="B64" s="229" t="s">
        <v>144</v>
      </c>
      <c r="C64" s="229" t="s">
        <v>204</v>
      </c>
      <c r="D64" s="229"/>
      <c r="E64" s="136">
        <f aca="true" t="shared" si="6" ref="E64:F66">E65</f>
        <v>500000</v>
      </c>
      <c r="F64" s="136">
        <f t="shared" si="6"/>
        <v>200000</v>
      </c>
    </row>
    <row r="65" spans="1:6" ht="43.5" customHeight="1">
      <c r="A65" s="93" t="s">
        <v>339</v>
      </c>
      <c r="B65" s="137" t="s">
        <v>144</v>
      </c>
      <c r="C65" s="137" t="s">
        <v>205</v>
      </c>
      <c r="D65" s="137"/>
      <c r="E65" s="134">
        <f t="shared" si="6"/>
        <v>500000</v>
      </c>
      <c r="F65" s="134">
        <f t="shared" si="6"/>
        <v>200000</v>
      </c>
    </row>
    <row r="66" spans="1:6" ht="26.25">
      <c r="A66" s="55" t="s">
        <v>101</v>
      </c>
      <c r="B66" s="137" t="s">
        <v>144</v>
      </c>
      <c r="C66" s="137" t="s">
        <v>205</v>
      </c>
      <c r="D66" s="137" t="s">
        <v>102</v>
      </c>
      <c r="E66" s="134">
        <f t="shared" si="6"/>
        <v>500000</v>
      </c>
      <c r="F66" s="134">
        <f t="shared" si="6"/>
        <v>200000</v>
      </c>
    </row>
    <row r="67" spans="1:6" ht="26.25">
      <c r="A67" s="55" t="s">
        <v>103</v>
      </c>
      <c r="B67" s="137" t="s">
        <v>144</v>
      </c>
      <c r="C67" s="137" t="s">
        <v>205</v>
      </c>
      <c r="D67" s="137" t="s">
        <v>104</v>
      </c>
      <c r="E67" s="134">
        <v>500000</v>
      </c>
      <c r="F67" s="134">
        <v>200000</v>
      </c>
    </row>
    <row r="68" spans="1:6" ht="15">
      <c r="A68" s="109" t="s">
        <v>145</v>
      </c>
      <c r="B68" s="228" t="s">
        <v>146</v>
      </c>
      <c r="C68" s="228"/>
      <c r="D68" s="228"/>
      <c r="E68" s="162">
        <f>E69+E73+E82</f>
        <v>51283554.85</v>
      </c>
      <c r="F68" s="162">
        <f>F69+F73+F82</f>
        <v>48761164</v>
      </c>
    </row>
    <row r="69" spans="1:6" ht="14.25">
      <c r="A69" s="60" t="s">
        <v>147</v>
      </c>
      <c r="B69" s="229" t="s">
        <v>148</v>
      </c>
      <c r="C69" s="229"/>
      <c r="D69" s="229"/>
      <c r="E69" s="136">
        <f aca="true" t="shared" si="7" ref="E69:F71">E70</f>
        <v>1150000</v>
      </c>
      <c r="F69" s="136">
        <f t="shared" si="7"/>
        <v>1000000</v>
      </c>
    </row>
    <row r="70" spans="1:6" ht="52.5">
      <c r="A70" s="123" t="s">
        <v>338</v>
      </c>
      <c r="B70" s="229" t="s">
        <v>148</v>
      </c>
      <c r="C70" s="229" t="s">
        <v>202</v>
      </c>
      <c r="D70" s="229"/>
      <c r="E70" s="136">
        <f t="shared" si="7"/>
        <v>1150000</v>
      </c>
      <c r="F70" s="136">
        <f t="shared" si="7"/>
        <v>1000000</v>
      </c>
    </row>
    <row r="71" spans="1:6" ht="14.25">
      <c r="A71" s="61" t="s">
        <v>185</v>
      </c>
      <c r="B71" s="137" t="s">
        <v>148</v>
      </c>
      <c r="C71" s="137" t="s">
        <v>203</v>
      </c>
      <c r="D71" s="137"/>
      <c r="E71" s="134">
        <f t="shared" si="7"/>
        <v>1150000</v>
      </c>
      <c r="F71" s="134">
        <f t="shared" si="7"/>
        <v>1000000</v>
      </c>
    </row>
    <row r="72" spans="1:6" ht="14.25">
      <c r="A72" s="55" t="s">
        <v>106</v>
      </c>
      <c r="B72" s="137" t="s">
        <v>148</v>
      </c>
      <c r="C72" s="137" t="s">
        <v>203</v>
      </c>
      <c r="D72" s="137" t="s">
        <v>107</v>
      </c>
      <c r="E72" s="134">
        <v>1150000</v>
      </c>
      <c r="F72" s="134">
        <v>1000000</v>
      </c>
    </row>
    <row r="73" spans="1:6" ht="14.25">
      <c r="A73" s="60" t="s">
        <v>149</v>
      </c>
      <c r="B73" s="229" t="s">
        <v>150</v>
      </c>
      <c r="C73" s="229"/>
      <c r="D73" s="229"/>
      <c r="E73" s="136">
        <f>E74+E78</f>
        <v>5409038</v>
      </c>
      <c r="F73" s="136">
        <f>F74+F78</f>
        <v>5409038</v>
      </c>
    </row>
    <row r="74" spans="1:6" ht="39">
      <c r="A74" s="123" t="s">
        <v>350</v>
      </c>
      <c r="B74" s="216" t="s">
        <v>150</v>
      </c>
      <c r="C74" s="230" t="s">
        <v>242</v>
      </c>
      <c r="D74" s="230"/>
      <c r="E74" s="133">
        <f aca="true" t="shared" si="8" ref="E74:F76">E75</f>
        <v>100000</v>
      </c>
      <c r="F74" s="133">
        <f t="shared" si="8"/>
        <v>100000</v>
      </c>
    </row>
    <row r="75" spans="1:6" ht="26.25">
      <c r="A75" s="150" t="s">
        <v>236</v>
      </c>
      <c r="B75" s="135" t="s">
        <v>150</v>
      </c>
      <c r="C75" s="232" t="s">
        <v>243</v>
      </c>
      <c r="D75" s="232"/>
      <c r="E75" s="134">
        <f t="shared" si="8"/>
        <v>100000</v>
      </c>
      <c r="F75" s="134">
        <f t="shared" si="8"/>
        <v>100000</v>
      </c>
    </row>
    <row r="76" spans="1:6" ht="26.25">
      <c r="A76" s="166" t="s">
        <v>101</v>
      </c>
      <c r="B76" s="135" t="s">
        <v>150</v>
      </c>
      <c r="C76" s="232" t="s">
        <v>243</v>
      </c>
      <c r="D76" s="232" t="s">
        <v>102</v>
      </c>
      <c r="E76" s="134">
        <f t="shared" si="8"/>
        <v>100000</v>
      </c>
      <c r="F76" s="134">
        <f t="shared" si="8"/>
        <v>100000</v>
      </c>
    </row>
    <row r="77" spans="1:6" ht="26.25">
      <c r="A77" s="166" t="s">
        <v>103</v>
      </c>
      <c r="B77" s="135" t="s">
        <v>150</v>
      </c>
      <c r="C77" s="232" t="s">
        <v>243</v>
      </c>
      <c r="D77" s="232" t="s">
        <v>104</v>
      </c>
      <c r="E77" s="134">
        <v>100000</v>
      </c>
      <c r="F77" s="134">
        <v>100000</v>
      </c>
    </row>
    <row r="78" spans="1:6" ht="52.5">
      <c r="A78" s="146" t="s">
        <v>351</v>
      </c>
      <c r="B78" s="135" t="s">
        <v>150</v>
      </c>
      <c r="C78" s="230" t="s">
        <v>244</v>
      </c>
      <c r="D78" s="230"/>
      <c r="E78" s="134">
        <f aca="true" t="shared" si="9" ref="E78:F80">E79</f>
        <v>5309038</v>
      </c>
      <c r="F78" s="134">
        <f t="shared" si="9"/>
        <v>5309038</v>
      </c>
    </row>
    <row r="79" spans="1:6" ht="26.25">
      <c r="A79" s="164" t="s">
        <v>256</v>
      </c>
      <c r="B79" s="135"/>
      <c r="C79" s="232" t="s">
        <v>257</v>
      </c>
      <c r="D79" s="230"/>
      <c r="E79" s="134">
        <f t="shared" si="9"/>
        <v>5309038</v>
      </c>
      <c r="F79" s="134">
        <f t="shared" si="9"/>
        <v>5309038</v>
      </c>
    </row>
    <row r="80" spans="1:6" ht="26.25">
      <c r="A80" s="166" t="s">
        <v>101</v>
      </c>
      <c r="B80" s="135" t="s">
        <v>150</v>
      </c>
      <c r="C80" s="232" t="s">
        <v>257</v>
      </c>
      <c r="D80" s="135" t="s">
        <v>102</v>
      </c>
      <c r="E80" s="134">
        <f t="shared" si="9"/>
        <v>5309038</v>
      </c>
      <c r="F80" s="134">
        <f t="shared" si="9"/>
        <v>5309038</v>
      </c>
    </row>
    <row r="81" spans="1:6" ht="26.25">
      <c r="A81" s="166" t="s">
        <v>103</v>
      </c>
      <c r="B81" s="135" t="s">
        <v>150</v>
      </c>
      <c r="C81" s="232" t="s">
        <v>257</v>
      </c>
      <c r="D81" s="135" t="s">
        <v>104</v>
      </c>
      <c r="E81" s="134">
        <v>5309038</v>
      </c>
      <c r="F81" s="134">
        <v>5309038</v>
      </c>
    </row>
    <row r="82" spans="1:6" ht="14.25">
      <c r="A82" s="167" t="s">
        <v>151</v>
      </c>
      <c r="B82" s="216" t="s">
        <v>152</v>
      </c>
      <c r="C82" s="219"/>
      <c r="D82" s="219"/>
      <c r="E82" s="133">
        <f>E83+E93+E92</f>
        <v>44724516.85</v>
      </c>
      <c r="F82" s="133">
        <f>F83+F93</f>
        <v>42352126</v>
      </c>
    </row>
    <row r="83" spans="1:6" ht="39">
      <c r="A83" s="123" t="s">
        <v>344</v>
      </c>
      <c r="B83" s="216" t="s">
        <v>152</v>
      </c>
      <c r="C83" s="216" t="s">
        <v>199</v>
      </c>
      <c r="D83" s="219"/>
      <c r="E83" s="133">
        <f>E84+E87</f>
        <v>42424517</v>
      </c>
      <c r="F83" s="133">
        <f>F84+F87</f>
        <v>42052126</v>
      </c>
    </row>
    <row r="84" spans="1:6" ht="14.25">
      <c r="A84" s="55" t="s">
        <v>186</v>
      </c>
      <c r="B84" s="137" t="s">
        <v>152</v>
      </c>
      <c r="C84" s="137" t="s">
        <v>200</v>
      </c>
      <c r="D84" s="220"/>
      <c r="E84" s="134">
        <f>E85</f>
        <v>2000000</v>
      </c>
      <c r="F84" s="134">
        <f>F85</f>
        <v>2000000</v>
      </c>
    </row>
    <row r="85" spans="1:6" ht="26.25">
      <c r="A85" s="55" t="s">
        <v>101</v>
      </c>
      <c r="B85" s="137" t="s">
        <v>152</v>
      </c>
      <c r="C85" s="137" t="s">
        <v>200</v>
      </c>
      <c r="D85" s="220">
        <v>200</v>
      </c>
      <c r="E85" s="134">
        <f>E86</f>
        <v>2000000</v>
      </c>
      <c r="F85" s="134">
        <f>F86</f>
        <v>2000000</v>
      </c>
    </row>
    <row r="86" spans="1:6" ht="26.25">
      <c r="A86" s="55" t="s">
        <v>103</v>
      </c>
      <c r="B86" s="137" t="s">
        <v>152</v>
      </c>
      <c r="C86" s="137" t="s">
        <v>200</v>
      </c>
      <c r="D86" s="220">
        <v>240</v>
      </c>
      <c r="E86" s="159">
        <v>2000000</v>
      </c>
      <c r="F86" s="159">
        <v>2000000</v>
      </c>
    </row>
    <row r="87" spans="1:6" ht="18" customHeight="1">
      <c r="A87" s="55" t="s">
        <v>187</v>
      </c>
      <c r="B87" s="137" t="s">
        <v>152</v>
      </c>
      <c r="C87" s="137" t="s">
        <v>201</v>
      </c>
      <c r="D87" s="220"/>
      <c r="E87" s="134">
        <f>E88</f>
        <v>40424517</v>
      </c>
      <c r="F87" s="134">
        <f>F88</f>
        <v>40052126</v>
      </c>
    </row>
    <row r="88" spans="1:6" ht="26.25">
      <c r="A88" s="55" t="s">
        <v>110</v>
      </c>
      <c r="B88" s="137" t="s">
        <v>152</v>
      </c>
      <c r="C88" s="137" t="s">
        <v>201</v>
      </c>
      <c r="D88" s="220">
        <v>600</v>
      </c>
      <c r="E88" s="134">
        <f>E89</f>
        <v>40424517</v>
      </c>
      <c r="F88" s="134">
        <f>F89</f>
        <v>40052126</v>
      </c>
    </row>
    <row r="89" spans="1:6" ht="52.5">
      <c r="A89" s="94" t="s">
        <v>111</v>
      </c>
      <c r="B89" s="137" t="s">
        <v>152</v>
      </c>
      <c r="C89" s="137" t="s">
        <v>201</v>
      </c>
      <c r="D89" s="220">
        <v>621</v>
      </c>
      <c r="E89" s="134">
        <v>40424517</v>
      </c>
      <c r="F89" s="134">
        <v>40052126</v>
      </c>
    </row>
    <row r="90" spans="1:6" ht="16.5" customHeight="1">
      <c r="A90" s="96" t="s">
        <v>353</v>
      </c>
      <c r="B90" s="216" t="s">
        <v>152</v>
      </c>
      <c r="C90" s="216" t="s">
        <v>354</v>
      </c>
      <c r="D90" s="219"/>
      <c r="E90" s="133">
        <f>E91</f>
        <v>1999999.85</v>
      </c>
      <c r="F90" s="133">
        <f>F91</f>
        <v>0</v>
      </c>
    </row>
    <row r="91" spans="1:6" ht="26.25">
      <c r="A91" s="55" t="s">
        <v>101</v>
      </c>
      <c r="B91" s="137" t="s">
        <v>152</v>
      </c>
      <c r="C91" s="135" t="s">
        <v>354</v>
      </c>
      <c r="D91" s="220">
        <v>200</v>
      </c>
      <c r="E91" s="134">
        <f>E92</f>
        <v>1999999.85</v>
      </c>
      <c r="F91" s="134">
        <f>F92</f>
        <v>0</v>
      </c>
    </row>
    <row r="92" spans="1:6" ht="26.25">
      <c r="A92" s="55" t="s">
        <v>103</v>
      </c>
      <c r="B92" s="137" t="s">
        <v>152</v>
      </c>
      <c r="C92" s="135" t="s">
        <v>354</v>
      </c>
      <c r="D92" s="220">
        <v>240</v>
      </c>
      <c r="E92" s="159">
        <v>1999999.85</v>
      </c>
      <c r="F92" s="159"/>
    </row>
    <row r="93" spans="1:6" ht="39">
      <c r="A93" s="96" t="s">
        <v>258</v>
      </c>
      <c r="B93" s="216"/>
      <c r="C93" s="216" t="s">
        <v>259</v>
      </c>
      <c r="D93" s="219"/>
      <c r="E93" s="133">
        <f>E94</f>
        <v>300000</v>
      </c>
      <c r="F93" s="133">
        <f>F94</f>
        <v>300000</v>
      </c>
    </row>
    <row r="94" spans="1:6" ht="26.25">
      <c r="A94" s="55" t="s">
        <v>101</v>
      </c>
      <c r="B94" s="137" t="s">
        <v>152</v>
      </c>
      <c r="C94" s="135" t="s">
        <v>259</v>
      </c>
      <c r="D94" s="220">
        <v>200</v>
      </c>
      <c r="E94" s="134">
        <f>E95</f>
        <v>300000</v>
      </c>
      <c r="F94" s="134">
        <f>F95</f>
        <v>300000</v>
      </c>
    </row>
    <row r="95" spans="1:6" ht="26.25">
      <c r="A95" s="55" t="s">
        <v>103</v>
      </c>
      <c r="B95" s="137" t="s">
        <v>152</v>
      </c>
      <c r="C95" s="135" t="s">
        <v>259</v>
      </c>
      <c r="D95" s="220">
        <v>240</v>
      </c>
      <c r="E95" s="134">
        <v>300000</v>
      </c>
      <c r="F95" s="134">
        <v>300000</v>
      </c>
    </row>
    <row r="96" spans="1:6" ht="15">
      <c r="A96" s="108" t="s">
        <v>153</v>
      </c>
      <c r="B96" s="228" t="s">
        <v>154</v>
      </c>
      <c r="C96" s="228"/>
      <c r="D96" s="228"/>
      <c r="E96" s="162">
        <f>E97</f>
        <v>18521319.15</v>
      </c>
      <c r="F96" s="162">
        <f>F97</f>
        <v>17620070</v>
      </c>
    </row>
    <row r="97" spans="1:6" ht="14.25">
      <c r="A97" s="92" t="s">
        <v>155</v>
      </c>
      <c r="B97" s="216" t="s">
        <v>156</v>
      </c>
      <c r="C97" s="216"/>
      <c r="D97" s="216"/>
      <c r="E97" s="133">
        <f>E98+E104</f>
        <v>18521319.15</v>
      </c>
      <c r="F97" s="133">
        <f>F98+F104</f>
        <v>17620070</v>
      </c>
    </row>
    <row r="98" spans="1:6" ht="39">
      <c r="A98" s="92" t="s">
        <v>340</v>
      </c>
      <c r="B98" s="216" t="s">
        <v>156</v>
      </c>
      <c r="C98" s="216" t="s">
        <v>188</v>
      </c>
      <c r="D98" s="216"/>
      <c r="E98" s="133">
        <f>E99</f>
        <v>16498749.15</v>
      </c>
      <c r="F98" s="133">
        <f>F99</f>
        <v>16047500</v>
      </c>
    </row>
    <row r="99" spans="1:6" ht="39">
      <c r="A99" s="93" t="s">
        <v>341</v>
      </c>
      <c r="B99" s="137" t="s">
        <v>156</v>
      </c>
      <c r="C99" s="137" t="s">
        <v>189</v>
      </c>
      <c r="D99" s="137"/>
      <c r="E99" s="134">
        <f>E100+E102</f>
        <v>16498749.15</v>
      </c>
      <c r="F99" s="134">
        <f>F100+F102</f>
        <v>16047500</v>
      </c>
    </row>
    <row r="100" spans="1:6" ht="26.25">
      <c r="A100" s="55" t="s">
        <v>101</v>
      </c>
      <c r="B100" s="137" t="s">
        <v>156</v>
      </c>
      <c r="C100" s="137" t="s">
        <v>189</v>
      </c>
      <c r="D100" s="137" t="s">
        <v>102</v>
      </c>
      <c r="E100" s="134">
        <f>E101</f>
        <v>198749.15</v>
      </c>
      <c r="F100" s="134">
        <f>F101</f>
        <v>100000</v>
      </c>
    </row>
    <row r="101" spans="1:6" ht="26.25">
      <c r="A101" s="55" t="s">
        <v>103</v>
      </c>
      <c r="B101" s="137" t="s">
        <v>156</v>
      </c>
      <c r="C101" s="137" t="s">
        <v>189</v>
      </c>
      <c r="D101" s="137" t="s">
        <v>104</v>
      </c>
      <c r="E101" s="134">
        <v>198749.15</v>
      </c>
      <c r="F101" s="134">
        <v>100000</v>
      </c>
    </row>
    <row r="102" spans="1:6" ht="14.25">
      <c r="A102" s="55" t="s">
        <v>112</v>
      </c>
      <c r="B102" s="137" t="s">
        <v>156</v>
      </c>
      <c r="C102" s="137" t="s">
        <v>189</v>
      </c>
      <c r="D102" s="137" t="s">
        <v>113</v>
      </c>
      <c r="E102" s="134">
        <f>E103</f>
        <v>16300000</v>
      </c>
      <c r="F102" s="134">
        <f>F103</f>
        <v>15947500</v>
      </c>
    </row>
    <row r="103" spans="1:6" ht="52.5">
      <c r="A103" s="55" t="s">
        <v>114</v>
      </c>
      <c r="B103" s="137" t="s">
        <v>156</v>
      </c>
      <c r="C103" s="137" t="s">
        <v>189</v>
      </c>
      <c r="D103" s="137" t="s">
        <v>157</v>
      </c>
      <c r="E103" s="134">
        <v>16300000</v>
      </c>
      <c r="F103" s="134">
        <v>15947500</v>
      </c>
    </row>
    <row r="104" spans="1:6" ht="39">
      <c r="A104" s="92" t="s">
        <v>342</v>
      </c>
      <c r="B104" s="216" t="s">
        <v>156</v>
      </c>
      <c r="C104" s="216" t="s">
        <v>192</v>
      </c>
      <c r="D104" s="216"/>
      <c r="E104" s="133">
        <f>E105</f>
        <v>2022570</v>
      </c>
      <c r="F104" s="133">
        <f>F105</f>
        <v>1572570</v>
      </c>
    </row>
    <row r="105" spans="1:6" ht="39" customHeight="1">
      <c r="A105" s="93" t="s">
        <v>343</v>
      </c>
      <c r="B105" s="137" t="s">
        <v>156</v>
      </c>
      <c r="C105" s="137" t="s">
        <v>193</v>
      </c>
      <c r="D105" s="137"/>
      <c r="E105" s="134">
        <f>E106+E108</f>
        <v>2022570</v>
      </c>
      <c r="F105" s="134">
        <f>F106+F108</f>
        <v>1572570</v>
      </c>
    </row>
    <row r="106" spans="1:6" ht="26.25">
      <c r="A106" s="55" t="s">
        <v>101</v>
      </c>
      <c r="B106" s="137" t="s">
        <v>156</v>
      </c>
      <c r="C106" s="137" t="s">
        <v>193</v>
      </c>
      <c r="D106" s="137" t="s">
        <v>102</v>
      </c>
      <c r="E106" s="134">
        <f>E107</f>
        <v>550000</v>
      </c>
      <c r="F106" s="134">
        <f>F107</f>
        <v>100000</v>
      </c>
    </row>
    <row r="107" spans="1:6" ht="26.25">
      <c r="A107" s="55" t="s">
        <v>103</v>
      </c>
      <c r="B107" s="137" t="s">
        <v>156</v>
      </c>
      <c r="C107" s="137" t="s">
        <v>193</v>
      </c>
      <c r="D107" s="137" t="s">
        <v>104</v>
      </c>
      <c r="E107" s="134">
        <v>550000</v>
      </c>
      <c r="F107" s="134">
        <v>100000</v>
      </c>
    </row>
    <row r="108" spans="1:6" ht="14.25">
      <c r="A108" s="61" t="s">
        <v>116</v>
      </c>
      <c r="B108" s="137" t="s">
        <v>156</v>
      </c>
      <c r="C108" s="137" t="s">
        <v>193</v>
      </c>
      <c r="D108" s="137" t="s">
        <v>117</v>
      </c>
      <c r="E108" s="134">
        <f>E109</f>
        <v>1472570</v>
      </c>
      <c r="F108" s="134">
        <f>F109</f>
        <v>1472570</v>
      </c>
    </row>
    <row r="109" spans="1:6" ht="14.25">
      <c r="A109" s="61" t="s">
        <v>118</v>
      </c>
      <c r="B109" s="137" t="s">
        <v>156</v>
      </c>
      <c r="C109" s="137" t="s">
        <v>193</v>
      </c>
      <c r="D109" s="137" t="s">
        <v>119</v>
      </c>
      <c r="E109" s="134">
        <v>1472570</v>
      </c>
      <c r="F109" s="134">
        <v>1472570</v>
      </c>
    </row>
    <row r="110" spans="1:6" ht="15">
      <c r="A110" s="109" t="s">
        <v>159</v>
      </c>
      <c r="B110" s="228" t="s">
        <v>160</v>
      </c>
      <c r="C110" s="228"/>
      <c r="D110" s="228"/>
      <c r="E110" s="162">
        <f>E111+E115</f>
        <v>491103</v>
      </c>
      <c r="F110" s="162">
        <f>F111+F115</f>
        <v>491103</v>
      </c>
    </row>
    <row r="111" spans="1:6" ht="14.25">
      <c r="A111" s="93" t="s">
        <v>317</v>
      </c>
      <c r="B111" s="135" t="s">
        <v>318</v>
      </c>
      <c r="C111" s="135" t="s">
        <v>320</v>
      </c>
      <c r="D111" s="137"/>
      <c r="E111" s="140">
        <f aca="true" t="shared" si="10" ref="E111:F113">E112</f>
        <v>450000</v>
      </c>
      <c r="F111" s="140">
        <f t="shared" si="10"/>
        <v>450000</v>
      </c>
    </row>
    <row r="112" spans="1:6" ht="39">
      <c r="A112" s="93" t="s">
        <v>319</v>
      </c>
      <c r="B112" s="135" t="s">
        <v>318</v>
      </c>
      <c r="C112" s="135" t="s">
        <v>320</v>
      </c>
      <c r="D112" s="137"/>
      <c r="E112" s="140">
        <f t="shared" si="10"/>
        <v>450000</v>
      </c>
      <c r="F112" s="140">
        <f t="shared" si="10"/>
        <v>450000</v>
      </c>
    </row>
    <row r="113" spans="1:6" ht="14.25">
      <c r="A113" s="93" t="s">
        <v>323</v>
      </c>
      <c r="B113" s="135" t="s">
        <v>318</v>
      </c>
      <c r="C113" s="135" t="s">
        <v>320</v>
      </c>
      <c r="D113" s="135" t="s">
        <v>253</v>
      </c>
      <c r="E113" s="140">
        <f t="shared" si="10"/>
        <v>450000</v>
      </c>
      <c r="F113" s="140">
        <f t="shared" si="10"/>
        <v>450000</v>
      </c>
    </row>
    <row r="114" spans="1:6" ht="14.25">
      <c r="A114" s="93" t="s">
        <v>321</v>
      </c>
      <c r="B114" s="135" t="s">
        <v>318</v>
      </c>
      <c r="C114" s="135" t="s">
        <v>320</v>
      </c>
      <c r="D114" s="135" t="s">
        <v>322</v>
      </c>
      <c r="E114" s="140">
        <v>450000</v>
      </c>
      <c r="F114" s="140">
        <v>450000</v>
      </c>
    </row>
    <row r="115" spans="1:6" ht="14.25">
      <c r="A115" s="92" t="s">
        <v>161</v>
      </c>
      <c r="B115" s="216" t="s">
        <v>162</v>
      </c>
      <c r="C115" s="216"/>
      <c r="D115" s="216"/>
      <c r="E115" s="133">
        <f aca="true" t="shared" si="11" ref="E115:F118">E116</f>
        <v>41103</v>
      </c>
      <c r="F115" s="133">
        <f t="shared" si="11"/>
        <v>41103</v>
      </c>
    </row>
    <row r="116" spans="1:6" ht="67.5" customHeight="1">
      <c r="A116" s="92" t="s">
        <v>347</v>
      </c>
      <c r="B116" s="216" t="s">
        <v>162</v>
      </c>
      <c r="C116" s="216" t="s">
        <v>184</v>
      </c>
      <c r="D116" s="216"/>
      <c r="E116" s="133">
        <f t="shared" si="11"/>
        <v>41103</v>
      </c>
      <c r="F116" s="133">
        <f t="shared" si="11"/>
        <v>41103</v>
      </c>
    </row>
    <row r="117" spans="1:6" ht="26.25">
      <c r="A117" s="62" t="s">
        <v>115</v>
      </c>
      <c r="B117" s="137" t="s">
        <v>162</v>
      </c>
      <c r="C117" s="137" t="s">
        <v>198</v>
      </c>
      <c r="D117" s="137"/>
      <c r="E117" s="134">
        <f t="shared" si="11"/>
        <v>41103</v>
      </c>
      <c r="F117" s="134">
        <f t="shared" si="11"/>
        <v>41103</v>
      </c>
    </row>
    <row r="118" spans="1:6" ht="14.25">
      <c r="A118" s="61" t="s">
        <v>116</v>
      </c>
      <c r="B118" s="137" t="s">
        <v>162</v>
      </c>
      <c r="C118" s="137" t="s">
        <v>198</v>
      </c>
      <c r="D118" s="137" t="s">
        <v>117</v>
      </c>
      <c r="E118" s="134">
        <f t="shared" si="11"/>
        <v>41103</v>
      </c>
      <c r="F118" s="134">
        <f t="shared" si="11"/>
        <v>41103</v>
      </c>
    </row>
    <row r="119" spans="1:6" ht="14.25">
      <c r="A119" s="61" t="s">
        <v>118</v>
      </c>
      <c r="B119" s="137" t="s">
        <v>162</v>
      </c>
      <c r="C119" s="137" t="s">
        <v>198</v>
      </c>
      <c r="D119" s="137" t="s">
        <v>119</v>
      </c>
      <c r="E119" s="134">
        <v>41103</v>
      </c>
      <c r="F119" s="134">
        <v>41103</v>
      </c>
    </row>
    <row r="120" spans="1:6" ht="15">
      <c r="A120" s="109" t="s">
        <v>163</v>
      </c>
      <c r="B120" s="228" t="s">
        <v>164</v>
      </c>
      <c r="C120" s="228"/>
      <c r="D120" s="228"/>
      <c r="E120" s="162">
        <f aca="true" t="shared" si="12" ref="E120:F124">E121</f>
        <v>50000</v>
      </c>
      <c r="F120" s="162">
        <f t="shared" si="12"/>
        <v>50000</v>
      </c>
    </row>
    <row r="121" spans="1:6" ht="14.25">
      <c r="A121" s="92" t="s">
        <v>165</v>
      </c>
      <c r="B121" s="216" t="s">
        <v>166</v>
      </c>
      <c r="C121" s="216"/>
      <c r="D121" s="216"/>
      <c r="E121" s="133">
        <f t="shared" si="12"/>
        <v>50000</v>
      </c>
      <c r="F121" s="133">
        <f t="shared" si="12"/>
        <v>50000</v>
      </c>
    </row>
    <row r="122" spans="1:6" ht="39">
      <c r="A122" s="92" t="s">
        <v>348</v>
      </c>
      <c r="B122" s="216" t="s">
        <v>166</v>
      </c>
      <c r="C122" s="216" t="s">
        <v>190</v>
      </c>
      <c r="D122" s="216"/>
      <c r="E122" s="133">
        <f t="shared" si="12"/>
        <v>50000</v>
      </c>
      <c r="F122" s="133">
        <f t="shared" si="12"/>
        <v>50000</v>
      </c>
    </row>
    <row r="123" spans="1:6" ht="39" customHeight="1">
      <c r="A123" s="93" t="s">
        <v>349</v>
      </c>
      <c r="B123" s="137" t="s">
        <v>166</v>
      </c>
      <c r="C123" s="137" t="s">
        <v>191</v>
      </c>
      <c r="D123" s="137"/>
      <c r="E123" s="134">
        <f t="shared" si="12"/>
        <v>50000</v>
      </c>
      <c r="F123" s="134">
        <f t="shared" si="12"/>
        <v>50000</v>
      </c>
    </row>
    <row r="124" spans="1:6" ht="26.25">
      <c r="A124" s="55" t="s">
        <v>101</v>
      </c>
      <c r="B124" s="137" t="s">
        <v>166</v>
      </c>
      <c r="C124" s="137" t="s">
        <v>191</v>
      </c>
      <c r="D124" s="137" t="s">
        <v>102</v>
      </c>
      <c r="E124" s="134">
        <f t="shared" si="12"/>
        <v>50000</v>
      </c>
      <c r="F124" s="134">
        <f t="shared" si="12"/>
        <v>50000</v>
      </c>
    </row>
    <row r="125" spans="1:6" ht="26.25">
      <c r="A125" s="55" t="s">
        <v>103</v>
      </c>
      <c r="B125" s="137" t="s">
        <v>166</v>
      </c>
      <c r="C125" s="137" t="s">
        <v>191</v>
      </c>
      <c r="D125" s="137" t="s">
        <v>104</v>
      </c>
      <c r="E125" s="134">
        <v>50000</v>
      </c>
      <c r="F125" s="134">
        <v>50000</v>
      </c>
    </row>
    <row r="126" spans="1:6" ht="15">
      <c r="A126" s="110" t="s">
        <v>123</v>
      </c>
      <c r="B126" s="142" t="s">
        <v>124</v>
      </c>
      <c r="C126" s="142" t="s">
        <v>124</v>
      </c>
      <c r="D126" s="142" t="s">
        <v>124</v>
      </c>
      <c r="E126" s="162">
        <f>E10</f>
        <v>87815202</v>
      </c>
      <c r="F126" s="162">
        <f>F10</f>
        <v>83827696</v>
      </c>
    </row>
    <row r="127" spans="1:6" ht="14.25">
      <c r="A127" s="30"/>
      <c r="B127" s="30"/>
      <c r="C127" s="30"/>
      <c r="D127" s="30"/>
      <c r="E127" s="30"/>
      <c r="F127" s="30"/>
    </row>
    <row r="128" spans="1:6" ht="14.25">
      <c r="A128" s="30"/>
      <c r="B128" s="30"/>
      <c r="C128" s="30"/>
      <c r="D128" s="30"/>
      <c r="E128" s="31"/>
      <c r="F128" s="31"/>
    </row>
    <row r="129" spans="1:6" ht="14.25">
      <c r="A129" s="30"/>
      <c r="B129" s="30"/>
      <c r="C129" s="30"/>
      <c r="D129" s="30"/>
      <c r="E129" s="31"/>
      <c r="F129" s="31"/>
    </row>
    <row r="130" spans="1:6" ht="14.25">
      <c r="A130" s="111"/>
      <c r="B130" s="30"/>
      <c r="C130" s="30"/>
      <c r="D130" s="31"/>
      <c r="E130" s="32"/>
      <c r="F130" s="32"/>
    </row>
    <row r="131" spans="1:6" ht="14.25">
      <c r="A131" s="30"/>
      <c r="B131" s="30"/>
      <c r="C131" s="30"/>
      <c r="D131" s="30"/>
      <c r="E131" s="32"/>
      <c r="F131" s="32"/>
    </row>
    <row r="132" spans="1:6" ht="14.25">
      <c r="A132" s="30"/>
      <c r="B132" s="30"/>
      <c r="C132" s="30"/>
      <c r="D132" s="30"/>
      <c r="E132" s="32"/>
      <c r="F132" s="32"/>
    </row>
    <row r="133" spans="1:6" ht="14.25">
      <c r="A133" s="30"/>
      <c r="B133" s="30"/>
      <c r="C133" s="30"/>
      <c r="D133" s="30"/>
      <c r="E133" s="30"/>
      <c r="F133" s="30"/>
    </row>
    <row r="134" spans="1:6" ht="14.25">
      <c r="A134" s="30"/>
      <c r="B134" s="30"/>
      <c r="C134" s="30"/>
      <c r="D134" s="30"/>
      <c r="E134" s="30"/>
      <c r="F134" s="30"/>
    </row>
    <row r="135" spans="1:6" ht="14.25">
      <c r="A135" s="30"/>
      <c r="B135" s="30"/>
      <c r="C135" s="30"/>
      <c r="D135" s="30"/>
      <c r="E135" s="30"/>
      <c r="F135" s="30"/>
    </row>
    <row r="136" spans="1:6" ht="14.25">
      <c r="A136" s="30"/>
      <c r="B136" s="30"/>
      <c r="C136" s="30"/>
      <c r="D136" s="30"/>
      <c r="E136" s="30"/>
      <c r="F136" s="30"/>
    </row>
    <row r="137" spans="1:6" ht="14.25">
      <c r="A137" s="30"/>
      <c r="B137" s="30"/>
      <c r="C137" s="30"/>
      <c r="D137" s="30"/>
      <c r="E137" s="30"/>
      <c r="F137" s="30"/>
    </row>
    <row r="138" spans="1:6" ht="14.25">
      <c r="A138" s="30"/>
      <c r="B138" s="30"/>
      <c r="C138" s="30"/>
      <c r="D138" s="30"/>
      <c r="E138" s="30"/>
      <c r="F138" s="30"/>
    </row>
    <row r="139" spans="1:6" ht="14.25">
      <c r="A139" s="30"/>
      <c r="B139" s="30"/>
      <c r="C139" s="30"/>
      <c r="D139" s="30"/>
      <c r="E139" s="30"/>
      <c r="F139" s="30"/>
    </row>
    <row r="140" spans="1:6" ht="14.25">
      <c r="A140" s="30"/>
      <c r="B140" s="30"/>
      <c r="C140" s="30"/>
      <c r="D140" s="30"/>
      <c r="E140" s="30"/>
      <c r="F140" s="30"/>
    </row>
    <row r="141" spans="1:6" ht="14.25">
      <c r="A141" s="30"/>
      <c r="B141" s="30"/>
      <c r="C141" s="30"/>
      <c r="D141" s="30"/>
      <c r="E141" s="30"/>
      <c r="F141" s="30"/>
    </row>
    <row r="142" spans="1:6" ht="14.25">
      <c r="A142" s="30"/>
      <c r="B142" s="30"/>
      <c r="C142" s="30"/>
      <c r="D142" s="30"/>
      <c r="E142" s="30"/>
      <c r="F142" s="30"/>
    </row>
    <row r="143" spans="1:6" ht="14.25">
      <c r="A143" s="30"/>
      <c r="B143" s="30"/>
      <c r="C143" s="30"/>
      <c r="D143" s="30"/>
      <c r="E143" s="30"/>
      <c r="F143" s="30"/>
    </row>
    <row r="144" spans="1:6" ht="14.25">
      <c r="A144" s="30"/>
      <c r="B144" s="30"/>
      <c r="C144" s="30"/>
      <c r="D144" s="30"/>
      <c r="E144" s="30"/>
      <c r="F144" s="30"/>
    </row>
    <row r="145" spans="1:6" ht="14.25">
      <c r="A145" s="30"/>
      <c r="B145" s="30"/>
      <c r="C145" s="30"/>
      <c r="D145" s="30"/>
      <c r="E145" s="30"/>
      <c r="F145" s="30"/>
    </row>
    <row r="146" spans="1:6" ht="14.25">
      <c r="A146" s="30"/>
      <c r="B146" s="30"/>
      <c r="C146" s="30"/>
      <c r="D146" s="30"/>
      <c r="E146" s="30"/>
      <c r="F146" s="30"/>
    </row>
    <row r="147" spans="1:6" ht="14.25">
      <c r="A147" s="33"/>
      <c r="B147" s="33"/>
      <c r="C147" s="33"/>
      <c r="D147" s="33"/>
      <c r="E147" s="33"/>
      <c r="F147" s="33"/>
    </row>
    <row r="148" spans="1:6" ht="14.25">
      <c r="A148" s="33"/>
      <c r="B148" s="33"/>
      <c r="C148" s="33"/>
      <c r="D148" s="33"/>
      <c r="E148" s="33"/>
      <c r="F148" s="33"/>
    </row>
    <row r="149" spans="1:6" ht="14.25">
      <c r="A149" s="33"/>
      <c r="B149" s="33"/>
      <c r="C149" s="33"/>
      <c r="D149" s="33"/>
      <c r="E149" s="33"/>
      <c r="F149" s="33"/>
    </row>
    <row r="150" spans="1:6" ht="14.25">
      <c r="A150" s="33"/>
      <c r="B150" s="33"/>
      <c r="C150" s="33"/>
      <c r="D150" s="33"/>
      <c r="E150" s="33"/>
      <c r="F150" s="33"/>
    </row>
    <row r="151" spans="1:6" ht="14.25">
      <c r="A151" s="33"/>
      <c r="B151" s="33"/>
      <c r="C151" s="33"/>
      <c r="D151" s="33"/>
      <c r="E151" s="33"/>
      <c r="F151" s="33"/>
    </row>
    <row r="152" spans="1:6" ht="14.25">
      <c r="A152" s="33"/>
      <c r="B152" s="33"/>
      <c r="C152" s="33"/>
      <c r="D152" s="33"/>
      <c r="E152" s="33"/>
      <c r="F152" s="33"/>
    </row>
    <row r="153" spans="1:6" ht="14.25">
      <c r="A153" s="33"/>
      <c r="B153" s="33"/>
      <c r="C153" s="33"/>
      <c r="D153" s="33"/>
      <c r="E153" s="33"/>
      <c r="F153" s="33"/>
    </row>
    <row r="154" spans="1:6" ht="14.25">
      <c r="A154" s="33"/>
      <c r="B154" s="33"/>
      <c r="C154" s="33"/>
      <c r="D154" s="33"/>
      <c r="E154" s="33"/>
      <c r="F154" s="33"/>
    </row>
    <row r="155" spans="1:6" ht="14.25">
      <c r="A155" s="33"/>
      <c r="B155" s="33"/>
      <c r="C155" s="33"/>
      <c r="D155" s="33"/>
      <c r="E155" s="33"/>
      <c r="F155" s="33"/>
    </row>
    <row r="156" spans="1:6" ht="14.25">
      <c r="A156" s="33"/>
      <c r="B156" s="33"/>
      <c r="C156" s="33"/>
      <c r="D156" s="33"/>
      <c r="E156" s="33"/>
      <c r="F156" s="33"/>
    </row>
    <row r="157" spans="1:6" ht="14.25">
      <c r="A157" s="33"/>
      <c r="B157" s="33"/>
      <c r="C157" s="33"/>
      <c r="D157" s="33"/>
      <c r="E157" s="33"/>
      <c r="F157" s="33"/>
    </row>
    <row r="158" spans="1:6" ht="14.25">
      <c r="A158" s="33"/>
      <c r="B158" s="33"/>
      <c r="C158" s="33"/>
      <c r="D158" s="33"/>
      <c r="E158" s="33"/>
      <c r="F158" s="33"/>
    </row>
    <row r="159" spans="1:6" ht="14.25">
      <c r="A159" s="33"/>
      <c r="B159" s="33"/>
      <c r="C159" s="33"/>
      <c r="D159" s="33"/>
      <c r="E159" s="33"/>
      <c r="F159" s="33"/>
    </row>
    <row r="160" spans="1:6" ht="14.25">
      <c r="A160" s="33"/>
      <c r="B160" s="33"/>
      <c r="C160" s="33"/>
      <c r="D160" s="33"/>
      <c r="E160" s="33"/>
      <c r="F160" s="33"/>
    </row>
    <row r="161" spans="1:6" ht="14.25">
      <c r="A161" s="33"/>
      <c r="B161" s="33"/>
      <c r="C161" s="33"/>
      <c r="D161" s="33"/>
      <c r="E161" s="33"/>
      <c r="F161" s="33"/>
    </row>
    <row r="162" spans="1:6" ht="14.25">
      <c r="A162" s="33"/>
      <c r="B162" s="33"/>
      <c r="C162" s="33"/>
      <c r="D162" s="33"/>
      <c r="E162" s="33"/>
      <c r="F162" s="33"/>
    </row>
    <row r="163" spans="1:6" ht="14.25">
      <c r="A163" s="33"/>
      <c r="B163" s="33"/>
      <c r="C163" s="33"/>
      <c r="D163" s="33"/>
      <c r="E163" s="33"/>
      <c r="F163" s="33"/>
    </row>
    <row r="164" spans="1:6" ht="14.25">
      <c r="A164" s="33"/>
      <c r="B164" s="33"/>
      <c r="C164" s="33"/>
      <c r="D164" s="33"/>
      <c r="E164" s="33"/>
      <c r="F164" s="33"/>
    </row>
    <row r="165" spans="1:6" ht="14.25">
      <c r="A165" s="33"/>
      <c r="B165" s="33"/>
      <c r="C165" s="33"/>
      <c r="D165" s="33"/>
      <c r="E165" s="33"/>
      <c r="F165" s="33"/>
    </row>
    <row r="166" spans="1:6" ht="14.25">
      <c r="A166" s="33"/>
      <c r="B166" s="33"/>
      <c r="C166" s="33"/>
      <c r="D166" s="33"/>
      <c r="E166" s="33"/>
      <c r="F166" s="33"/>
    </row>
    <row r="167" spans="1:6" ht="14.25">
      <c r="A167" s="33"/>
      <c r="B167" s="33"/>
      <c r="C167" s="33"/>
      <c r="D167" s="33"/>
      <c r="E167" s="33"/>
      <c r="F167" s="33"/>
    </row>
    <row r="168" spans="1:6" ht="14.25">
      <c r="A168" s="33"/>
      <c r="B168" s="33"/>
      <c r="C168" s="33"/>
      <c r="D168" s="33"/>
      <c r="E168" s="33"/>
      <c r="F168" s="33"/>
    </row>
    <row r="169" spans="1:6" ht="14.25">
      <c r="A169" s="33"/>
      <c r="B169" s="33"/>
      <c r="C169" s="33"/>
      <c r="D169" s="33"/>
      <c r="E169" s="33"/>
      <c r="F169" s="33"/>
    </row>
    <row r="170" spans="1:6" ht="14.25">
      <c r="A170" s="33"/>
      <c r="B170" s="33"/>
      <c r="C170" s="33"/>
      <c r="D170" s="33"/>
      <c r="E170" s="33"/>
      <c r="F170" s="33"/>
    </row>
    <row r="171" spans="1:6" ht="14.25">
      <c r="A171" s="33"/>
      <c r="B171" s="33"/>
      <c r="C171" s="33"/>
      <c r="D171" s="33"/>
      <c r="E171" s="33"/>
      <c r="F171" s="33"/>
    </row>
    <row r="172" spans="1:6" ht="14.25">
      <c r="A172" s="33"/>
      <c r="B172" s="33"/>
      <c r="C172" s="33"/>
      <c r="D172" s="33"/>
      <c r="E172" s="33"/>
      <c r="F172" s="33"/>
    </row>
    <row r="173" spans="1:6" ht="14.25">
      <c r="A173" s="33"/>
      <c r="B173" s="33"/>
      <c r="C173" s="33"/>
      <c r="D173" s="33"/>
      <c r="E173" s="33"/>
      <c r="F173" s="33"/>
    </row>
    <row r="174" spans="1:6" ht="14.25">
      <c r="A174" s="33"/>
      <c r="B174" s="33"/>
      <c r="C174" s="33"/>
      <c r="D174" s="33"/>
      <c r="E174" s="33"/>
      <c r="F174" s="33"/>
    </row>
    <row r="175" spans="1:6" ht="14.25">
      <c r="A175" s="33"/>
      <c r="B175" s="33"/>
      <c r="C175" s="33"/>
      <c r="D175" s="33"/>
      <c r="E175" s="33"/>
      <c r="F175" s="33"/>
    </row>
    <row r="176" spans="1:6" ht="14.25">
      <c r="A176" s="33"/>
      <c r="B176" s="33"/>
      <c r="C176" s="33"/>
      <c r="D176" s="33"/>
      <c r="E176" s="33"/>
      <c r="F176" s="33"/>
    </row>
    <row r="177" spans="1:6" ht="14.25">
      <c r="A177" s="33"/>
      <c r="B177" s="33"/>
      <c r="C177" s="33"/>
      <c r="D177" s="33"/>
      <c r="E177" s="33"/>
      <c r="F177" s="33"/>
    </row>
    <row r="178" spans="1:6" ht="14.25">
      <c r="A178" s="33"/>
      <c r="B178" s="33"/>
      <c r="C178" s="33"/>
      <c r="D178" s="33"/>
      <c r="E178" s="33"/>
      <c r="F178" s="33"/>
    </row>
    <row r="179" spans="1:6" ht="14.25">
      <c r="A179" s="33"/>
      <c r="B179" s="33"/>
      <c r="C179" s="33"/>
      <c r="D179" s="33"/>
      <c r="E179" s="33"/>
      <c r="F179" s="33"/>
    </row>
    <row r="180" spans="1:6" ht="14.25">
      <c r="A180" s="33"/>
      <c r="B180" s="33"/>
      <c r="C180" s="33"/>
      <c r="D180" s="33"/>
      <c r="E180" s="33"/>
      <c r="F180" s="33"/>
    </row>
    <row r="181" spans="1:6" ht="14.25">
      <c r="A181" s="33"/>
      <c r="B181" s="33"/>
      <c r="C181" s="33"/>
      <c r="D181" s="33"/>
      <c r="E181" s="33"/>
      <c r="F181" s="33"/>
    </row>
    <row r="182" spans="1:6" ht="14.25">
      <c r="A182" s="33"/>
      <c r="B182" s="33"/>
      <c r="C182" s="33"/>
      <c r="D182" s="33"/>
      <c r="E182" s="33"/>
      <c r="F182" s="33"/>
    </row>
    <row r="183" spans="1:6" ht="14.25">
      <c r="A183" s="33"/>
      <c r="B183" s="33"/>
      <c r="C183" s="33"/>
      <c r="D183" s="33"/>
      <c r="E183" s="33"/>
      <c r="F183" s="33"/>
    </row>
    <row r="184" spans="1:6" ht="14.25">
      <c r="A184" s="33"/>
      <c r="B184" s="33"/>
      <c r="C184" s="33"/>
      <c r="D184" s="33"/>
      <c r="E184" s="33"/>
      <c r="F184" s="33"/>
    </row>
    <row r="185" spans="1:6" ht="14.25">
      <c r="A185" s="33"/>
      <c r="B185" s="33"/>
      <c r="C185" s="33"/>
      <c r="D185" s="33"/>
      <c r="E185" s="33"/>
      <c r="F185" s="33"/>
    </row>
    <row r="186" spans="1:6" ht="14.25">
      <c r="A186" s="33"/>
      <c r="B186" s="33"/>
      <c r="C186" s="33"/>
      <c r="D186" s="33"/>
      <c r="E186" s="33"/>
      <c r="F186" s="33"/>
    </row>
    <row r="187" spans="1:6" ht="14.25">
      <c r="A187" s="33"/>
      <c r="B187" s="33"/>
      <c r="C187" s="33"/>
      <c r="D187" s="33"/>
      <c r="E187" s="33"/>
      <c r="F187" s="33"/>
    </row>
    <row r="188" spans="1:6" ht="14.25">
      <c r="A188" s="33"/>
      <c r="B188" s="33"/>
      <c r="C188" s="33"/>
      <c r="D188" s="33"/>
      <c r="E188" s="33"/>
      <c r="F188" s="33"/>
    </row>
    <row r="189" spans="1:6" ht="14.25">
      <c r="A189" s="33"/>
      <c r="B189" s="33"/>
      <c r="C189" s="33"/>
      <c r="D189" s="33"/>
      <c r="E189" s="33"/>
      <c r="F189" s="33"/>
    </row>
    <row r="190" spans="1:6" ht="14.25">
      <c r="A190" s="33"/>
      <c r="B190" s="33"/>
      <c r="C190" s="33"/>
      <c r="D190" s="33"/>
      <c r="E190" s="33"/>
      <c r="F190" s="33"/>
    </row>
    <row r="191" spans="1:6" ht="14.25">
      <c r="A191" s="33"/>
      <c r="B191" s="33"/>
      <c r="C191" s="33"/>
      <c r="D191" s="33"/>
      <c r="E191" s="33"/>
      <c r="F191" s="33"/>
    </row>
    <row r="192" spans="1:6" ht="14.25">
      <c r="A192" s="33"/>
      <c r="B192" s="33"/>
      <c r="C192" s="33"/>
      <c r="D192" s="33"/>
      <c r="E192" s="33"/>
      <c r="F192" s="33"/>
    </row>
    <row r="193" spans="1:6" ht="14.25">
      <c r="A193" s="33"/>
      <c r="B193" s="33"/>
      <c r="C193" s="33"/>
      <c r="D193" s="33"/>
      <c r="E193" s="33"/>
      <c r="F193" s="33"/>
    </row>
    <row r="194" spans="1:6" ht="14.25">
      <c r="A194" s="33"/>
      <c r="B194" s="33"/>
      <c r="C194" s="33"/>
      <c r="D194" s="33"/>
      <c r="E194" s="33"/>
      <c r="F194" s="33"/>
    </row>
    <row r="195" spans="1:6" ht="14.25">
      <c r="A195" s="33"/>
      <c r="B195" s="33"/>
      <c r="C195" s="33"/>
      <c r="D195" s="33"/>
      <c r="E195" s="33"/>
      <c r="F195" s="33"/>
    </row>
    <row r="196" spans="1:6" ht="14.25">
      <c r="A196" s="33"/>
      <c r="B196" s="33"/>
      <c r="C196" s="33"/>
      <c r="D196" s="33"/>
      <c r="E196" s="33"/>
      <c r="F196" s="33"/>
    </row>
    <row r="197" spans="1:6" ht="14.25">
      <c r="A197" s="33"/>
      <c r="B197" s="33"/>
      <c r="C197" s="33"/>
      <c r="D197" s="33"/>
      <c r="E197" s="33"/>
      <c r="F197" s="33"/>
    </row>
    <row r="198" spans="1:6" ht="14.25">
      <c r="A198" s="33"/>
      <c r="B198" s="33"/>
      <c r="C198" s="33"/>
      <c r="D198" s="33"/>
      <c r="E198" s="33"/>
      <c r="F198" s="33"/>
    </row>
    <row r="199" spans="1:6" ht="14.25">
      <c r="A199" s="33"/>
      <c r="B199" s="33"/>
      <c r="C199" s="33"/>
      <c r="D199" s="33"/>
      <c r="E199" s="33"/>
      <c r="F199" s="33"/>
    </row>
    <row r="200" spans="1:6" ht="14.25">
      <c r="A200" s="33"/>
      <c r="B200" s="33"/>
      <c r="C200" s="33"/>
      <c r="D200" s="33"/>
      <c r="E200" s="33"/>
      <c r="F200" s="33"/>
    </row>
    <row r="201" spans="1:6" ht="14.25">
      <c r="A201" s="33"/>
      <c r="B201" s="33"/>
      <c r="C201" s="33"/>
      <c r="D201" s="33"/>
      <c r="E201" s="33"/>
      <c r="F201" s="33"/>
    </row>
    <row r="202" spans="1:6" ht="14.25">
      <c r="A202" s="33"/>
      <c r="B202" s="33"/>
      <c r="C202" s="33"/>
      <c r="D202" s="33"/>
      <c r="E202" s="33"/>
      <c r="F202" s="33"/>
    </row>
    <row r="203" spans="1:6" ht="14.25">
      <c r="A203" s="33"/>
      <c r="B203" s="33"/>
      <c r="C203" s="33"/>
      <c r="D203" s="33"/>
      <c r="E203" s="33"/>
      <c r="F203" s="33"/>
    </row>
    <row r="204" spans="1:6" ht="14.25">
      <c r="A204" s="33"/>
      <c r="B204" s="33"/>
      <c r="C204" s="33"/>
      <c r="D204" s="33"/>
      <c r="E204" s="33"/>
      <c r="F204" s="33"/>
    </row>
    <row r="205" spans="1:6" ht="14.25">
      <c r="A205" s="33"/>
      <c r="B205" s="33"/>
      <c r="C205" s="33"/>
      <c r="D205" s="33"/>
      <c r="E205" s="33"/>
      <c r="F205" s="33"/>
    </row>
    <row r="206" spans="1:6" ht="14.25">
      <c r="A206" s="33"/>
      <c r="B206" s="33"/>
      <c r="C206" s="33"/>
      <c r="D206" s="33"/>
      <c r="E206" s="33"/>
      <c r="F206" s="33"/>
    </row>
    <row r="207" spans="1:6" ht="14.25">
      <c r="A207" s="33"/>
      <c r="B207" s="33"/>
      <c r="C207" s="33"/>
      <c r="D207" s="33"/>
      <c r="E207" s="33"/>
      <c r="F207" s="33"/>
    </row>
    <row r="208" spans="1:6" ht="14.25">
      <c r="A208" s="33"/>
      <c r="B208" s="33"/>
      <c r="C208" s="33"/>
      <c r="D208" s="33"/>
      <c r="E208" s="33"/>
      <c r="F208" s="33"/>
    </row>
    <row r="209" spans="1:6" ht="14.25">
      <c r="A209" s="33"/>
      <c r="B209" s="33"/>
      <c r="C209" s="33"/>
      <c r="D209" s="33"/>
      <c r="E209" s="33"/>
      <c r="F209" s="33"/>
    </row>
    <row r="210" spans="1:6" ht="14.25">
      <c r="A210" s="33"/>
      <c r="B210" s="33"/>
      <c r="C210" s="33"/>
      <c r="D210" s="33"/>
      <c r="E210" s="33"/>
      <c r="F210" s="33"/>
    </row>
    <row r="211" spans="1:6" ht="14.25">
      <c r="A211" s="33"/>
      <c r="B211" s="33"/>
      <c r="C211" s="33"/>
      <c r="D211" s="33"/>
      <c r="E211" s="33"/>
      <c r="F211" s="33"/>
    </row>
    <row r="212" spans="1:6" ht="14.25">
      <c r="A212" s="33"/>
      <c r="B212" s="33"/>
      <c r="C212" s="33"/>
      <c r="D212" s="33"/>
      <c r="E212" s="33"/>
      <c r="F212" s="33"/>
    </row>
    <row r="213" spans="1:6" ht="14.25">
      <c r="A213" s="33"/>
      <c r="B213" s="33"/>
      <c r="C213" s="33"/>
      <c r="D213" s="33"/>
      <c r="E213" s="33"/>
      <c r="F213" s="33"/>
    </row>
    <row r="214" spans="1:6" ht="14.25">
      <c r="A214" s="33"/>
      <c r="B214" s="33"/>
      <c r="C214" s="33"/>
      <c r="D214" s="33"/>
      <c r="E214" s="33"/>
      <c r="F214" s="33"/>
    </row>
    <row r="215" spans="1:6" ht="14.25">
      <c r="A215" s="33"/>
      <c r="B215" s="33"/>
      <c r="C215" s="33"/>
      <c r="D215" s="33"/>
      <c r="E215" s="33"/>
      <c r="F215" s="33"/>
    </row>
    <row r="216" spans="1:6" ht="14.25">
      <c r="A216" s="33"/>
      <c r="B216" s="33"/>
      <c r="C216" s="33"/>
      <c r="D216" s="33"/>
      <c r="E216" s="33"/>
      <c r="F216" s="33"/>
    </row>
    <row r="217" spans="1:6" ht="14.25">
      <c r="A217" s="33"/>
      <c r="B217" s="33"/>
      <c r="C217" s="33"/>
      <c r="D217" s="33"/>
      <c r="E217" s="33"/>
      <c r="F217" s="33"/>
    </row>
    <row r="218" spans="1:6" ht="14.25">
      <c r="A218" s="33"/>
      <c r="B218" s="33"/>
      <c r="C218" s="33"/>
      <c r="D218" s="33"/>
      <c r="E218" s="33"/>
      <c r="F218" s="33"/>
    </row>
    <row r="219" spans="1:6" ht="14.25">
      <c r="A219" s="33"/>
      <c r="B219" s="33"/>
      <c r="C219" s="33"/>
      <c r="D219" s="33"/>
      <c r="E219" s="33"/>
      <c r="F219" s="33"/>
    </row>
    <row r="220" spans="1:6" ht="14.25">
      <c r="A220" s="33"/>
      <c r="B220" s="33"/>
      <c r="C220" s="33"/>
      <c r="D220" s="33"/>
      <c r="E220" s="33"/>
      <c r="F220" s="33"/>
    </row>
    <row r="221" spans="1:6" ht="14.25">
      <c r="A221" s="33"/>
      <c r="B221" s="33"/>
      <c r="C221" s="33"/>
      <c r="D221" s="33"/>
      <c r="E221" s="33"/>
      <c r="F221" s="33"/>
    </row>
    <row r="222" spans="1:6" ht="14.25">
      <c r="A222" s="33"/>
      <c r="B222" s="33"/>
      <c r="C222" s="33"/>
      <c r="D222" s="33"/>
      <c r="E222" s="33"/>
      <c r="F222" s="33"/>
    </row>
    <row r="223" spans="1:6" ht="14.25">
      <c r="A223" s="33"/>
      <c r="B223" s="33"/>
      <c r="C223" s="33"/>
      <c r="D223" s="33"/>
      <c r="E223" s="33"/>
      <c r="F223" s="33"/>
    </row>
    <row r="224" spans="1:6" ht="14.25">
      <c r="A224" s="33"/>
      <c r="B224" s="33"/>
      <c r="C224" s="33"/>
      <c r="D224" s="33"/>
      <c r="E224" s="33"/>
      <c r="F224" s="33"/>
    </row>
    <row r="225" spans="1:6" ht="14.25">
      <c r="A225" s="33"/>
      <c r="B225" s="33"/>
      <c r="C225" s="33"/>
      <c r="D225" s="33"/>
      <c r="E225" s="33"/>
      <c r="F225" s="33"/>
    </row>
    <row r="226" spans="1:6" ht="14.25">
      <c r="A226" s="33"/>
      <c r="B226" s="33"/>
      <c r="C226" s="33"/>
      <c r="D226" s="33"/>
      <c r="E226" s="33"/>
      <c r="F226" s="33"/>
    </row>
    <row r="227" spans="1:6" ht="14.25">
      <c r="A227" s="33"/>
      <c r="B227" s="33"/>
      <c r="C227" s="33"/>
      <c r="D227" s="33"/>
      <c r="E227" s="33"/>
      <c r="F227" s="33"/>
    </row>
    <row r="228" spans="1:6" ht="14.25">
      <c r="A228" s="33"/>
      <c r="B228" s="33"/>
      <c r="C228" s="33"/>
      <c r="D228" s="33"/>
      <c r="E228" s="33"/>
      <c r="F228" s="33"/>
    </row>
    <row r="229" spans="1:6" ht="14.25">
      <c r="A229" s="33"/>
      <c r="B229" s="33"/>
      <c r="C229" s="33"/>
      <c r="D229" s="33"/>
      <c r="E229" s="33"/>
      <c r="F229" s="33"/>
    </row>
    <row r="230" spans="1:6" ht="14.25">
      <c r="A230" s="33"/>
      <c r="B230" s="33"/>
      <c r="C230" s="33"/>
      <c r="D230" s="33"/>
      <c r="E230" s="33"/>
      <c r="F230" s="33"/>
    </row>
    <row r="231" spans="1:6" ht="14.25">
      <c r="A231" s="33"/>
      <c r="B231" s="33"/>
      <c r="C231" s="33"/>
      <c r="D231" s="33"/>
      <c r="E231" s="33"/>
      <c r="F231" s="33"/>
    </row>
    <row r="232" spans="1:6" ht="14.25">
      <c r="A232" s="33"/>
      <c r="B232" s="33"/>
      <c r="C232" s="33"/>
      <c r="D232" s="33"/>
      <c r="E232" s="33"/>
      <c r="F232" s="33"/>
    </row>
    <row r="233" spans="1:6" ht="14.25">
      <c r="A233" s="33"/>
      <c r="B233" s="33"/>
      <c r="C233" s="33"/>
      <c r="D233" s="33"/>
      <c r="E233" s="33"/>
      <c r="F233" s="33"/>
    </row>
    <row r="234" spans="1:6" ht="14.25">
      <c r="A234" s="33"/>
      <c r="B234" s="33"/>
      <c r="C234" s="33"/>
      <c r="D234" s="33"/>
      <c r="E234" s="33"/>
      <c r="F234" s="33"/>
    </row>
    <row r="235" spans="1:6" ht="14.25">
      <c r="A235" s="33"/>
      <c r="B235" s="33"/>
      <c r="C235" s="33"/>
      <c r="D235" s="33"/>
      <c r="E235" s="33"/>
      <c r="F235" s="33"/>
    </row>
    <row r="236" spans="1:6" ht="14.25">
      <c r="A236" s="33"/>
      <c r="B236" s="33"/>
      <c r="C236" s="33"/>
      <c r="D236" s="33"/>
      <c r="E236" s="33"/>
      <c r="F236" s="33"/>
    </row>
    <row r="237" spans="1:6" ht="14.25">
      <c r="A237" s="33"/>
      <c r="B237" s="33"/>
      <c r="C237" s="33"/>
      <c r="D237" s="33"/>
      <c r="E237" s="33"/>
      <c r="F237" s="33"/>
    </row>
    <row r="238" spans="1:6" ht="14.25">
      <c r="A238" s="33"/>
      <c r="B238" s="33"/>
      <c r="C238" s="33"/>
      <c r="D238" s="33"/>
      <c r="E238" s="33"/>
      <c r="F238" s="33"/>
    </row>
    <row r="239" spans="1:6" ht="14.25">
      <c r="A239" s="33"/>
      <c r="B239" s="33"/>
      <c r="C239" s="33"/>
      <c r="D239" s="33"/>
      <c r="E239" s="33"/>
      <c r="F239" s="33"/>
    </row>
    <row r="240" spans="1:6" ht="14.25">
      <c r="A240" s="33"/>
      <c r="B240" s="33"/>
      <c r="C240" s="33"/>
      <c r="D240" s="33"/>
      <c r="E240" s="33"/>
      <c r="F240" s="33"/>
    </row>
    <row r="241" spans="1:6" ht="14.25">
      <c r="A241" s="33"/>
      <c r="B241" s="33"/>
      <c r="C241" s="33"/>
      <c r="D241" s="33"/>
      <c r="E241" s="33"/>
      <c r="F241" s="33"/>
    </row>
    <row r="242" spans="1:6" ht="14.25">
      <c r="A242" s="33"/>
      <c r="B242" s="33"/>
      <c r="C242" s="33"/>
      <c r="D242" s="33"/>
      <c r="E242" s="33"/>
      <c r="F242" s="33"/>
    </row>
    <row r="243" spans="1:6" ht="14.25">
      <c r="A243" s="33"/>
      <c r="B243" s="33"/>
      <c r="C243" s="33"/>
      <c r="D243" s="33"/>
      <c r="E243" s="33"/>
      <c r="F243" s="33"/>
    </row>
    <row r="244" spans="1:6" ht="14.25">
      <c r="A244" s="33"/>
      <c r="B244" s="33"/>
      <c r="C244" s="33"/>
      <c r="D244" s="33"/>
      <c r="E244" s="33"/>
      <c r="F244" s="33"/>
    </row>
  </sheetData>
  <sheetProtection/>
  <mergeCells count="6">
    <mergeCell ref="A1:F1"/>
    <mergeCell ref="A2:F2"/>
    <mergeCell ref="A3:F3"/>
    <mergeCell ref="A4:F4"/>
    <mergeCell ref="A6:F6"/>
    <mergeCell ref="E7:F7"/>
  </mergeCells>
  <printOptions/>
  <pageMargins left="0.5118110236220472" right="0.31496062992125984" top="0.35433070866141736" bottom="0.35433070866141736" header="0.31496062992125984" footer="0.31496062992125984"/>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dimension ref="A1:D210"/>
  <sheetViews>
    <sheetView view="pageLayout" zoomScaleSheetLayoutView="106" workbookViewId="0" topLeftCell="A1">
      <selection activeCell="C47" sqref="C47"/>
    </sheetView>
  </sheetViews>
  <sheetFormatPr defaultColWidth="9.140625" defaultRowHeight="15"/>
  <cols>
    <col min="1" max="1" width="49.00390625" style="0" customWidth="1"/>
    <col min="2" max="2" width="14.421875" style="0" customWidth="1"/>
    <col min="3" max="3" width="11.421875" style="0" bestFit="1" customWidth="1"/>
    <col min="4" max="4" width="16.140625" style="0" customWidth="1"/>
  </cols>
  <sheetData>
    <row r="1" spans="1:4" ht="14.25">
      <c r="A1" s="247" t="s">
        <v>221</v>
      </c>
      <c r="B1" s="247"/>
      <c r="C1" s="247"/>
      <c r="D1" s="247"/>
    </row>
    <row r="2" spans="1:4" ht="14.25">
      <c r="A2" s="253" t="s">
        <v>76</v>
      </c>
      <c r="B2" s="253"/>
      <c r="C2" s="253"/>
      <c r="D2" s="253"/>
    </row>
    <row r="3" spans="1:4" ht="14.25">
      <c r="A3" s="253" t="s">
        <v>75</v>
      </c>
      <c r="B3" s="253"/>
      <c r="C3" s="253"/>
      <c r="D3" s="253"/>
    </row>
    <row r="4" spans="1:4" ht="14.25">
      <c r="A4" s="247" t="s">
        <v>395</v>
      </c>
      <c r="B4" s="247"/>
      <c r="C4" s="247"/>
      <c r="D4" s="247"/>
    </row>
    <row r="6" spans="1:4" ht="57.75" customHeight="1">
      <c r="A6" s="255" t="s">
        <v>332</v>
      </c>
      <c r="B6" s="255"/>
      <c r="C6" s="255"/>
      <c r="D6" s="255"/>
    </row>
    <row r="7" spans="1:4" ht="14.25">
      <c r="A7" s="30"/>
      <c r="B7" s="30"/>
      <c r="C7" s="30"/>
      <c r="D7" s="103" t="s">
        <v>74</v>
      </c>
    </row>
    <row r="8" spans="1:4" ht="52.5">
      <c r="A8" s="53" t="s">
        <v>94</v>
      </c>
      <c r="B8" s="53" t="s">
        <v>95</v>
      </c>
      <c r="C8" s="53" t="s">
        <v>96</v>
      </c>
      <c r="D8" s="95" t="s">
        <v>276</v>
      </c>
    </row>
    <row r="9" spans="1:4" s="29" customFormat="1" ht="12.75">
      <c r="A9" s="53">
        <v>1</v>
      </c>
      <c r="B9" s="53">
        <v>2</v>
      </c>
      <c r="C9" s="53">
        <v>3</v>
      </c>
      <c r="D9" s="53">
        <v>4</v>
      </c>
    </row>
    <row r="10" spans="1:4" ht="74.25" customHeight="1">
      <c r="A10" s="112" t="s">
        <v>336</v>
      </c>
      <c r="B10" s="214" t="s">
        <v>177</v>
      </c>
      <c r="C10" s="215"/>
      <c r="D10" s="162">
        <f>D11+D16+D22+D19</f>
        <v>15016106</v>
      </c>
    </row>
    <row r="11" spans="1:4" ht="14.25">
      <c r="A11" s="96" t="s">
        <v>97</v>
      </c>
      <c r="B11" s="216" t="s">
        <v>178</v>
      </c>
      <c r="C11" s="216"/>
      <c r="D11" s="133">
        <f>D12+D14</f>
        <v>13677380</v>
      </c>
    </row>
    <row r="12" spans="1:4" ht="52.5">
      <c r="A12" s="55" t="s">
        <v>98</v>
      </c>
      <c r="B12" s="137" t="s">
        <v>178</v>
      </c>
      <c r="C12" s="137" t="s">
        <v>99</v>
      </c>
      <c r="D12" s="134">
        <f>D13</f>
        <v>10406732</v>
      </c>
    </row>
    <row r="13" spans="1:4" ht="27">
      <c r="A13" s="56" t="s">
        <v>100</v>
      </c>
      <c r="B13" s="137" t="s">
        <v>178</v>
      </c>
      <c r="C13" s="137" t="s">
        <v>31</v>
      </c>
      <c r="D13" s="134">
        <v>10406732</v>
      </c>
    </row>
    <row r="14" spans="1:4" ht="26.25">
      <c r="A14" s="57" t="s">
        <v>101</v>
      </c>
      <c r="B14" s="137" t="s">
        <v>178</v>
      </c>
      <c r="C14" s="137" t="s">
        <v>102</v>
      </c>
      <c r="D14" s="134">
        <f>D15</f>
        <v>3270648</v>
      </c>
    </row>
    <row r="15" spans="1:4" ht="26.25">
      <c r="A15" s="94" t="s">
        <v>103</v>
      </c>
      <c r="B15" s="137" t="s">
        <v>178</v>
      </c>
      <c r="C15" s="137" t="s">
        <v>104</v>
      </c>
      <c r="D15" s="134">
        <v>3270648</v>
      </c>
    </row>
    <row r="16" spans="1:4" ht="14.25">
      <c r="A16" s="96" t="s">
        <v>105</v>
      </c>
      <c r="B16" s="216" t="s">
        <v>179</v>
      </c>
      <c r="C16" s="216"/>
      <c r="D16" s="133">
        <f>D17</f>
        <v>1188726</v>
      </c>
    </row>
    <row r="17" spans="1:4" ht="52.5">
      <c r="A17" s="55" t="s">
        <v>98</v>
      </c>
      <c r="B17" s="137" t="s">
        <v>179</v>
      </c>
      <c r="C17" s="137" t="s">
        <v>99</v>
      </c>
      <c r="D17" s="134">
        <f>D18</f>
        <v>1188726</v>
      </c>
    </row>
    <row r="18" spans="1:4" ht="27">
      <c r="A18" s="56" t="s">
        <v>100</v>
      </c>
      <c r="B18" s="137" t="s">
        <v>179</v>
      </c>
      <c r="C18" s="137" t="s">
        <v>31</v>
      </c>
      <c r="D18" s="134">
        <v>1188726</v>
      </c>
    </row>
    <row r="19" spans="1:4" ht="14.25">
      <c r="A19" s="94" t="s">
        <v>382</v>
      </c>
      <c r="B19" s="135" t="s">
        <v>383</v>
      </c>
      <c r="C19" s="135"/>
      <c r="D19" s="140">
        <f>D20</f>
        <v>100000</v>
      </c>
    </row>
    <row r="20" spans="1:4" ht="26.25">
      <c r="A20" s="55" t="s">
        <v>101</v>
      </c>
      <c r="B20" s="135" t="s">
        <v>383</v>
      </c>
      <c r="C20" s="137" t="s">
        <v>102</v>
      </c>
      <c r="D20" s="134">
        <f>D21</f>
        <v>100000</v>
      </c>
    </row>
    <row r="21" spans="1:4" ht="26.25">
      <c r="A21" s="94" t="s">
        <v>103</v>
      </c>
      <c r="B21" s="135" t="s">
        <v>383</v>
      </c>
      <c r="C21" s="137" t="s">
        <v>104</v>
      </c>
      <c r="D21" s="134">
        <v>100000</v>
      </c>
    </row>
    <row r="22" spans="1:4" ht="14.25">
      <c r="A22" s="96" t="s">
        <v>132</v>
      </c>
      <c r="B22" s="216" t="s">
        <v>180</v>
      </c>
      <c r="C22" s="216"/>
      <c r="D22" s="133">
        <f>D23</f>
        <v>50000</v>
      </c>
    </row>
    <row r="23" spans="1:4" ht="15.75" customHeight="1">
      <c r="A23" s="107" t="s">
        <v>251</v>
      </c>
      <c r="B23" s="137" t="s">
        <v>180</v>
      </c>
      <c r="C23" s="135" t="s">
        <v>253</v>
      </c>
      <c r="D23" s="134">
        <f>D24</f>
        <v>50000</v>
      </c>
    </row>
    <row r="24" spans="1:4" ht="14.25">
      <c r="A24" s="107" t="s">
        <v>252</v>
      </c>
      <c r="B24" s="137" t="s">
        <v>180</v>
      </c>
      <c r="C24" s="135" t="s">
        <v>254</v>
      </c>
      <c r="D24" s="134">
        <v>50000</v>
      </c>
    </row>
    <row r="25" spans="1:4" ht="71.25" customHeight="1">
      <c r="A25" s="113" t="s">
        <v>347</v>
      </c>
      <c r="B25" s="215" t="s">
        <v>184</v>
      </c>
      <c r="C25" s="215"/>
      <c r="D25" s="162">
        <f>D26</f>
        <v>41103</v>
      </c>
    </row>
    <row r="26" spans="1:4" ht="26.25">
      <c r="A26" s="62" t="s">
        <v>115</v>
      </c>
      <c r="B26" s="137" t="s">
        <v>198</v>
      </c>
      <c r="C26" s="137"/>
      <c r="D26" s="134">
        <f>D27</f>
        <v>41103</v>
      </c>
    </row>
    <row r="27" spans="1:4" ht="14.25">
      <c r="A27" s="61" t="s">
        <v>116</v>
      </c>
      <c r="B27" s="137" t="s">
        <v>198</v>
      </c>
      <c r="C27" s="137" t="s">
        <v>117</v>
      </c>
      <c r="D27" s="134">
        <f>D28</f>
        <v>41103</v>
      </c>
    </row>
    <row r="28" spans="1:4" ht="14.25">
      <c r="A28" s="61" t="s">
        <v>118</v>
      </c>
      <c r="B28" s="137" t="s">
        <v>198</v>
      </c>
      <c r="C28" s="137" t="s">
        <v>119</v>
      </c>
      <c r="D28" s="134">
        <v>41103</v>
      </c>
    </row>
    <row r="29" spans="1:4" ht="54.75">
      <c r="A29" s="113" t="s">
        <v>350</v>
      </c>
      <c r="B29" s="214" t="s">
        <v>242</v>
      </c>
      <c r="C29" s="214"/>
      <c r="D29" s="162">
        <f>D30</f>
        <v>200000</v>
      </c>
    </row>
    <row r="30" spans="1:4" ht="26.25">
      <c r="A30" s="93" t="s">
        <v>236</v>
      </c>
      <c r="B30" s="217" t="s">
        <v>243</v>
      </c>
      <c r="C30" s="217"/>
      <c r="D30" s="134">
        <f>D31</f>
        <v>200000</v>
      </c>
    </row>
    <row r="31" spans="1:4" ht="26.25">
      <c r="A31" s="98" t="s">
        <v>101</v>
      </c>
      <c r="B31" s="217" t="s">
        <v>243</v>
      </c>
      <c r="C31" s="217" t="s">
        <v>102</v>
      </c>
      <c r="D31" s="134">
        <f>D32</f>
        <v>200000</v>
      </c>
    </row>
    <row r="32" spans="1:4" ht="26.25">
      <c r="A32" s="94" t="s">
        <v>103</v>
      </c>
      <c r="B32" s="217" t="s">
        <v>243</v>
      </c>
      <c r="C32" s="217" t="s">
        <v>104</v>
      </c>
      <c r="D32" s="134">
        <v>200000</v>
      </c>
    </row>
    <row r="33" spans="1:4" ht="69" customHeight="1">
      <c r="A33" s="112" t="s">
        <v>233</v>
      </c>
      <c r="B33" s="215" t="s">
        <v>239</v>
      </c>
      <c r="C33" s="215"/>
      <c r="D33" s="162">
        <f>D34</f>
        <v>5000</v>
      </c>
    </row>
    <row r="34" spans="1:4" ht="66">
      <c r="A34" s="93" t="s">
        <v>238</v>
      </c>
      <c r="B34" s="135" t="s">
        <v>240</v>
      </c>
      <c r="C34" s="137"/>
      <c r="D34" s="134">
        <f>D35</f>
        <v>5000</v>
      </c>
    </row>
    <row r="35" spans="1:4" ht="26.25">
      <c r="A35" s="55" t="s">
        <v>101</v>
      </c>
      <c r="B35" s="135" t="s">
        <v>240</v>
      </c>
      <c r="C35" s="137" t="s">
        <v>102</v>
      </c>
      <c r="D35" s="134">
        <f>D36</f>
        <v>5000</v>
      </c>
    </row>
    <row r="36" spans="1:4" ht="26.25">
      <c r="A36" s="55" t="s">
        <v>103</v>
      </c>
      <c r="B36" s="135" t="s">
        <v>240</v>
      </c>
      <c r="C36" s="137" t="s">
        <v>104</v>
      </c>
      <c r="D36" s="134">
        <v>5000</v>
      </c>
    </row>
    <row r="37" spans="1:4" ht="41.25">
      <c r="A37" s="113" t="s">
        <v>340</v>
      </c>
      <c r="B37" s="215" t="s">
        <v>188</v>
      </c>
      <c r="C37" s="215"/>
      <c r="D37" s="162">
        <f>D38</f>
        <v>17236000</v>
      </c>
    </row>
    <row r="38" spans="1:4" ht="39">
      <c r="A38" s="93" t="s">
        <v>270</v>
      </c>
      <c r="B38" s="137" t="s">
        <v>189</v>
      </c>
      <c r="C38" s="137"/>
      <c r="D38" s="134">
        <f>D39+D41</f>
        <v>17236000</v>
      </c>
    </row>
    <row r="39" spans="1:4" ht="26.25">
      <c r="A39" s="57" t="s">
        <v>101</v>
      </c>
      <c r="B39" s="137" t="s">
        <v>189</v>
      </c>
      <c r="C39" s="137" t="s">
        <v>102</v>
      </c>
      <c r="D39" s="134">
        <f>D40</f>
        <v>200000</v>
      </c>
    </row>
    <row r="40" spans="1:4" ht="26.25">
      <c r="A40" s="55" t="s">
        <v>103</v>
      </c>
      <c r="B40" s="137" t="s">
        <v>189</v>
      </c>
      <c r="C40" s="137" t="s">
        <v>104</v>
      </c>
      <c r="D40" s="134">
        <v>200000</v>
      </c>
    </row>
    <row r="41" spans="1:4" ht="14.25">
      <c r="A41" s="55" t="s">
        <v>112</v>
      </c>
      <c r="B41" s="137" t="s">
        <v>189</v>
      </c>
      <c r="C41" s="137" t="s">
        <v>113</v>
      </c>
      <c r="D41" s="134">
        <f>D42</f>
        <v>17036000</v>
      </c>
    </row>
    <row r="42" spans="1:4" ht="52.5">
      <c r="A42" s="55" t="s">
        <v>114</v>
      </c>
      <c r="B42" s="137" t="s">
        <v>189</v>
      </c>
      <c r="C42" s="137" t="s">
        <v>157</v>
      </c>
      <c r="D42" s="134">
        <v>17036000</v>
      </c>
    </row>
    <row r="43" spans="1:4" ht="44.25" customHeight="1">
      <c r="A43" s="113" t="s">
        <v>348</v>
      </c>
      <c r="B43" s="216" t="s">
        <v>190</v>
      </c>
      <c r="C43" s="216"/>
      <c r="D43" s="133">
        <f>D44</f>
        <v>50000</v>
      </c>
    </row>
    <row r="44" spans="1:4" ht="52.5">
      <c r="A44" s="93" t="s">
        <v>349</v>
      </c>
      <c r="B44" s="137" t="s">
        <v>191</v>
      </c>
      <c r="C44" s="137"/>
      <c r="D44" s="134">
        <f>D45</f>
        <v>50000</v>
      </c>
    </row>
    <row r="45" spans="1:4" ht="26.25">
      <c r="A45" s="55" t="s">
        <v>101</v>
      </c>
      <c r="B45" s="137" t="s">
        <v>191</v>
      </c>
      <c r="C45" s="137" t="s">
        <v>102</v>
      </c>
      <c r="D45" s="134">
        <f>D46</f>
        <v>50000</v>
      </c>
    </row>
    <row r="46" spans="1:4" ht="26.25">
      <c r="A46" s="55" t="s">
        <v>103</v>
      </c>
      <c r="B46" s="137" t="s">
        <v>191</v>
      </c>
      <c r="C46" s="137" t="s">
        <v>104</v>
      </c>
      <c r="D46" s="134">
        <v>50000</v>
      </c>
    </row>
    <row r="47" spans="1:4" ht="64.5" customHeight="1">
      <c r="A47" s="113" t="s">
        <v>338</v>
      </c>
      <c r="B47" s="215" t="s">
        <v>202</v>
      </c>
      <c r="C47" s="215"/>
      <c r="D47" s="162">
        <f>D48</f>
        <v>1150000</v>
      </c>
    </row>
    <row r="48" spans="1:4" ht="14.25">
      <c r="A48" s="61" t="s">
        <v>185</v>
      </c>
      <c r="B48" s="137" t="s">
        <v>203</v>
      </c>
      <c r="C48" s="137"/>
      <c r="D48" s="134">
        <f>D49</f>
        <v>1150000</v>
      </c>
    </row>
    <row r="49" spans="1:4" ht="14.25">
      <c r="A49" s="55" t="s">
        <v>106</v>
      </c>
      <c r="B49" s="137" t="s">
        <v>203</v>
      </c>
      <c r="C49" s="137" t="s">
        <v>107</v>
      </c>
      <c r="D49" s="134">
        <f>D50</f>
        <v>1150000</v>
      </c>
    </row>
    <row r="50" spans="1:4" ht="14.25">
      <c r="A50" s="94" t="s">
        <v>108</v>
      </c>
      <c r="B50" s="137" t="s">
        <v>203</v>
      </c>
      <c r="C50" s="137" t="s">
        <v>109</v>
      </c>
      <c r="D50" s="134">
        <v>1150000</v>
      </c>
    </row>
    <row r="51" spans="1:4" ht="41.25">
      <c r="A51" s="113" t="s">
        <v>344</v>
      </c>
      <c r="B51" s="215" t="s">
        <v>199</v>
      </c>
      <c r="C51" s="218"/>
      <c r="D51" s="162">
        <f>D52+D55</f>
        <v>44622000</v>
      </c>
    </row>
    <row r="52" spans="1:4" ht="14.25">
      <c r="A52" s="96" t="s">
        <v>186</v>
      </c>
      <c r="B52" s="216" t="s">
        <v>200</v>
      </c>
      <c r="C52" s="219"/>
      <c r="D52" s="133">
        <f>D53</f>
        <v>2500000</v>
      </c>
    </row>
    <row r="53" spans="1:4" ht="26.25">
      <c r="A53" s="57" t="s">
        <v>101</v>
      </c>
      <c r="B53" s="137" t="s">
        <v>200</v>
      </c>
      <c r="C53" s="220">
        <v>200</v>
      </c>
      <c r="D53" s="134">
        <f>D54</f>
        <v>2500000</v>
      </c>
    </row>
    <row r="54" spans="1:4" ht="26.25">
      <c r="A54" s="55" t="s">
        <v>103</v>
      </c>
      <c r="B54" s="137" t="s">
        <v>200</v>
      </c>
      <c r="C54" s="220">
        <v>240</v>
      </c>
      <c r="D54" s="134">
        <v>2500000</v>
      </c>
    </row>
    <row r="55" spans="1:4" ht="27.75" customHeight="1">
      <c r="A55" s="96" t="s">
        <v>187</v>
      </c>
      <c r="B55" s="216" t="s">
        <v>201</v>
      </c>
      <c r="C55" s="219"/>
      <c r="D55" s="133">
        <f>D56</f>
        <v>42122000</v>
      </c>
    </row>
    <row r="56" spans="1:4" ht="26.25">
      <c r="A56" s="55" t="s">
        <v>110</v>
      </c>
      <c r="B56" s="137" t="s">
        <v>201</v>
      </c>
      <c r="C56" s="220">
        <v>600</v>
      </c>
      <c r="D56" s="134">
        <f>D57</f>
        <v>42122000</v>
      </c>
    </row>
    <row r="57" spans="1:4" ht="52.5">
      <c r="A57" s="55" t="s">
        <v>111</v>
      </c>
      <c r="B57" s="137" t="s">
        <v>201</v>
      </c>
      <c r="C57" s="220">
        <v>621</v>
      </c>
      <c r="D57" s="134">
        <v>42122000</v>
      </c>
    </row>
    <row r="58" spans="1:4" ht="54.75">
      <c r="A58" s="113" t="s">
        <v>342</v>
      </c>
      <c r="B58" s="215" t="s">
        <v>192</v>
      </c>
      <c r="C58" s="215"/>
      <c r="D58" s="162">
        <f>D59</f>
        <v>2022570</v>
      </c>
    </row>
    <row r="59" spans="1:4" ht="52.5">
      <c r="A59" s="93" t="s">
        <v>343</v>
      </c>
      <c r="B59" s="137" t="s">
        <v>193</v>
      </c>
      <c r="C59" s="137"/>
      <c r="D59" s="134">
        <f>D60+D62</f>
        <v>2022570</v>
      </c>
    </row>
    <row r="60" spans="1:4" ht="26.25">
      <c r="A60" s="57" t="s">
        <v>101</v>
      </c>
      <c r="B60" s="137" t="s">
        <v>193</v>
      </c>
      <c r="C60" s="137" t="s">
        <v>102</v>
      </c>
      <c r="D60" s="134">
        <f>D61</f>
        <v>550000</v>
      </c>
    </row>
    <row r="61" spans="1:4" ht="26.25">
      <c r="A61" s="55" t="s">
        <v>103</v>
      </c>
      <c r="B61" s="137" t="s">
        <v>193</v>
      </c>
      <c r="C61" s="137" t="s">
        <v>104</v>
      </c>
      <c r="D61" s="134">
        <v>550000</v>
      </c>
    </row>
    <row r="62" spans="1:4" ht="14.25">
      <c r="A62" s="61" t="s">
        <v>116</v>
      </c>
      <c r="B62" s="137" t="s">
        <v>193</v>
      </c>
      <c r="C62" s="137" t="s">
        <v>117</v>
      </c>
      <c r="D62" s="134">
        <f>D63</f>
        <v>1472570</v>
      </c>
    </row>
    <row r="63" spans="1:4" ht="14.25">
      <c r="A63" s="61" t="s">
        <v>118</v>
      </c>
      <c r="B63" s="137" t="s">
        <v>193</v>
      </c>
      <c r="C63" s="137" t="s">
        <v>119</v>
      </c>
      <c r="D63" s="134">
        <v>1472570</v>
      </c>
    </row>
    <row r="64" spans="1:4" ht="41.25">
      <c r="A64" s="114" t="s">
        <v>286</v>
      </c>
      <c r="B64" s="221" t="s">
        <v>249</v>
      </c>
      <c r="C64" s="214"/>
      <c r="D64" s="168">
        <f>D65</f>
        <v>40334</v>
      </c>
    </row>
    <row r="65" spans="1:4" ht="52.5">
      <c r="A65" s="164" t="s">
        <v>345</v>
      </c>
      <c r="B65" s="222" t="s">
        <v>250</v>
      </c>
      <c r="C65" s="223"/>
      <c r="D65" s="133">
        <f>D66</f>
        <v>40334</v>
      </c>
    </row>
    <row r="66" spans="1:4" ht="26.25">
      <c r="A66" s="165" t="s">
        <v>101</v>
      </c>
      <c r="B66" s="224" t="s">
        <v>250</v>
      </c>
      <c r="C66" s="137" t="s">
        <v>102</v>
      </c>
      <c r="D66" s="134">
        <f>D67</f>
        <v>40334</v>
      </c>
    </row>
    <row r="67" spans="1:4" ht="26.25">
      <c r="A67" s="165" t="s">
        <v>103</v>
      </c>
      <c r="B67" s="224" t="s">
        <v>250</v>
      </c>
      <c r="C67" s="137" t="s">
        <v>104</v>
      </c>
      <c r="D67" s="134">
        <v>40334</v>
      </c>
    </row>
    <row r="68" spans="1:4" ht="14.25">
      <c r="A68" s="92" t="s">
        <v>219</v>
      </c>
      <c r="B68" s="216" t="s">
        <v>220</v>
      </c>
      <c r="C68" s="216"/>
      <c r="D68" s="133">
        <f>D69</f>
        <v>270434.42</v>
      </c>
    </row>
    <row r="69" spans="1:4" ht="26.25">
      <c r="A69" s="57" t="s">
        <v>101</v>
      </c>
      <c r="B69" s="137" t="s">
        <v>220</v>
      </c>
      <c r="C69" s="137" t="s">
        <v>102</v>
      </c>
      <c r="D69" s="134">
        <f>D70</f>
        <v>270434.42</v>
      </c>
    </row>
    <row r="70" spans="1:4" ht="26.25">
      <c r="A70" s="55" t="s">
        <v>103</v>
      </c>
      <c r="B70" s="137" t="s">
        <v>220</v>
      </c>
      <c r="C70" s="135" t="s">
        <v>104</v>
      </c>
      <c r="D70" s="134">
        <v>270434.42</v>
      </c>
    </row>
    <row r="71" spans="1:4" ht="58.5" customHeight="1">
      <c r="A71" s="115" t="s">
        <v>351</v>
      </c>
      <c r="B71" s="214" t="s">
        <v>244</v>
      </c>
      <c r="C71" s="214"/>
      <c r="D71" s="162">
        <f>D72</f>
        <v>5311000</v>
      </c>
    </row>
    <row r="72" spans="1:4" ht="26.25">
      <c r="A72" s="97" t="s">
        <v>256</v>
      </c>
      <c r="B72" s="217" t="s">
        <v>257</v>
      </c>
      <c r="C72" s="223"/>
      <c r="D72" s="133">
        <f>D73</f>
        <v>5311000</v>
      </c>
    </row>
    <row r="73" spans="1:4" ht="26.25">
      <c r="A73" s="98" t="s">
        <v>101</v>
      </c>
      <c r="B73" s="217" t="s">
        <v>257</v>
      </c>
      <c r="C73" s="135" t="s">
        <v>102</v>
      </c>
      <c r="D73" s="134">
        <f>D74</f>
        <v>5311000</v>
      </c>
    </row>
    <row r="74" spans="1:4" ht="26.25">
      <c r="A74" s="94" t="s">
        <v>103</v>
      </c>
      <c r="B74" s="217" t="s">
        <v>257</v>
      </c>
      <c r="C74" s="135" t="s">
        <v>104</v>
      </c>
      <c r="D74" s="134">
        <v>5311000</v>
      </c>
    </row>
    <row r="75" spans="1:4" ht="58.5" customHeight="1">
      <c r="A75" s="149" t="s">
        <v>282</v>
      </c>
      <c r="B75" s="238" t="s">
        <v>260</v>
      </c>
      <c r="C75" s="239"/>
      <c r="D75" s="141">
        <f>D76</f>
        <v>6843814.9</v>
      </c>
    </row>
    <row r="76" spans="1:4" ht="39">
      <c r="A76" s="150" t="s">
        <v>288</v>
      </c>
      <c r="B76" s="240" t="s">
        <v>289</v>
      </c>
      <c r="C76" s="241"/>
      <c r="D76" s="138">
        <f>D77</f>
        <v>6843814.9</v>
      </c>
    </row>
    <row r="77" spans="1:4" ht="26.25">
      <c r="A77" s="55" t="s">
        <v>101</v>
      </c>
      <c r="B77" s="240" t="s">
        <v>289</v>
      </c>
      <c r="C77" s="241">
        <v>200</v>
      </c>
      <c r="D77" s="138">
        <f>D78</f>
        <v>6843814.9</v>
      </c>
    </row>
    <row r="78" spans="1:4" ht="26.25">
      <c r="A78" s="55" t="s">
        <v>103</v>
      </c>
      <c r="B78" s="240" t="s">
        <v>289</v>
      </c>
      <c r="C78" s="241">
        <v>240</v>
      </c>
      <c r="D78" s="132">
        <v>6843814.9</v>
      </c>
    </row>
    <row r="79" spans="1:4" ht="26.25">
      <c r="A79" s="96" t="s">
        <v>277</v>
      </c>
      <c r="B79" s="216" t="s">
        <v>278</v>
      </c>
      <c r="C79" s="216"/>
      <c r="D79" s="133">
        <f>D80</f>
        <v>22082877.23</v>
      </c>
    </row>
    <row r="80" spans="1:4" ht="26.25">
      <c r="A80" s="55" t="s">
        <v>101</v>
      </c>
      <c r="B80" s="135" t="s">
        <v>278</v>
      </c>
      <c r="C80" s="137" t="s">
        <v>102</v>
      </c>
      <c r="D80" s="134">
        <f>D81</f>
        <v>22082877.23</v>
      </c>
    </row>
    <row r="81" spans="1:4" ht="26.25">
      <c r="A81" s="55" t="s">
        <v>103</v>
      </c>
      <c r="B81" s="135" t="s">
        <v>278</v>
      </c>
      <c r="C81" s="135" t="s">
        <v>104</v>
      </c>
      <c r="D81" s="143">
        <v>22082877.23</v>
      </c>
    </row>
    <row r="82" spans="1:4" ht="45.75" customHeight="1">
      <c r="A82" s="113" t="s">
        <v>337</v>
      </c>
      <c r="B82" s="215" t="s">
        <v>204</v>
      </c>
      <c r="C82" s="215"/>
      <c r="D82" s="162">
        <f>D83</f>
        <v>1300000</v>
      </c>
    </row>
    <row r="83" spans="1:4" ht="52.5">
      <c r="A83" s="93" t="s">
        <v>339</v>
      </c>
      <c r="B83" s="137" t="s">
        <v>205</v>
      </c>
      <c r="C83" s="137"/>
      <c r="D83" s="134">
        <f>D84</f>
        <v>1300000</v>
      </c>
    </row>
    <row r="84" spans="1:4" ht="26.25">
      <c r="A84" s="57" t="s">
        <v>101</v>
      </c>
      <c r="B84" s="137" t="s">
        <v>205</v>
      </c>
      <c r="C84" s="137" t="s">
        <v>102</v>
      </c>
      <c r="D84" s="134">
        <f>D85</f>
        <v>1300000</v>
      </c>
    </row>
    <row r="85" spans="1:4" ht="26.25">
      <c r="A85" s="55" t="s">
        <v>103</v>
      </c>
      <c r="B85" s="137" t="s">
        <v>205</v>
      </c>
      <c r="C85" s="137" t="s">
        <v>104</v>
      </c>
      <c r="D85" s="134">
        <v>1300000</v>
      </c>
    </row>
    <row r="86" spans="1:4" ht="47.25" customHeight="1">
      <c r="A86" s="112" t="s">
        <v>258</v>
      </c>
      <c r="B86" s="215" t="s">
        <v>259</v>
      </c>
      <c r="C86" s="218"/>
      <c r="D86" s="162">
        <f>D87</f>
        <v>330000</v>
      </c>
    </row>
    <row r="87" spans="1:4" ht="26.25">
      <c r="A87" s="57" t="s">
        <v>101</v>
      </c>
      <c r="B87" s="135" t="s">
        <v>259</v>
      </c>
      <c r="C87" s="220">
        <v>200</v>
      </c>
      <c r="D87" s="134">
        <f>D88</f>
        <v>330000</v>
      </c>
    </row>
    <row r="88" spans="1:4" ht="26.25">
      <c r="A88" s="55" t="s">
        <v>103</v>
      </c>
      <c r="B88" s="135" t="s">
        <v>259</v>
      </c>
      <c r="C88" s="220">
        <v>240</v>
      </c>
      <c r="D88" s="134">
        <v>330000</v>
      </c>
    </row>
    <row r="89" spans="1:4" ht="27">
      <c r="A89" s="113" t="s">
        <v>197</v>
      </c>
      <c r="B89" s="215" t="s">
        <v>194</v>
      </c>
      <c r="C89" s="215"/>
      <c r="D89" s="162">
        <f>D90+D93</f>
        <v>50000</v>
      </c>
    </row>
    <row r="90" spans="1:4" ht="39">
      <c r="A90" s="96" t="s">
        <v>195</v>
      </c>
      <c r="B90" s="216" t="s">
        <v>196</v>
      </c>
      <c r="C90" s="216"/>
      <c r="D90" s="133">
        <f>D91</f>
        <v>45000</v>
      </c>
    </row>
    <row r="91" spans="1:4" ht="26.25">
      <c r="A91" s="57" t="s">
        <v>101</v>
      </c>
      <c r="B91" s="137" t="s">
        <v>196</v>
      </c>
      <c r="C91" s="137" t="s">
        <v>102</v>
      </c>
      <c r="D91" s="134">
        <f>D92</f>
        <v>45000</v>
      </c>
    </row>
    <row r="92" spans="1:4" ht="26.25">
      <c r="A92" s="55" t="s">
        <v>103</v>
      </c>
      <c r="B92" s="137" t="s">
        <v>196</v>
      </c>
      <c r="C92" s="137" t="s">
        <v>104</v>
      </c>
      <c r="D92" s="134">
        <v>45000</v>
      </c>
    </row>
    <row r="93" spans="1:4" ht="26.25">
      <c r="A93" s="96" t="s">
        <v>235</v>
      </c>
      <c r="B93" s="216" t="s">
        <v>241</v>
      </c>
      <c r="C93" s="216"/>
      <c r="D93" s="133">
        <f>D94</f>
        <v>5000</v>
      </c>
    </row>
    <row r="94" spans="1:4" ht="26.25">
      <c r="A94" s="55" t="s">
        <v>101</v>
      </c>
      <c r="B94" s="135" t="s">
        <v>241</v>
      </c>
      <c r="C94" s="137" t="s">
        <v>102</v>
      </c>
      <c r="D94" s="134">
        <f>D95</f>
        <v>5000</v>
      </c>
    </row>
    <row r="95" spans="1:4" ht="26.25">
      <c r="A95" s="55" t="s">
        <v>103</v>
      </c>
      <c r="B95" s="135" t="s">
        <v>241</v>
      </c>
      <c r="C95" s="137" t="s">
        <v>104</v>
      </c>
      <c r="D95" s="134">
        <v>5000</v>
      </c>
    </row>
    <row r="96" spans="1:4" ht="14.25">
      <c r="A96" s="92" t="s">
        <v>317</v>
      </c>
      <c r="B96" s="216" t="s">
        <v>320</v>
      </c>
      <c r="C96" s="216"/>
      <c r="D96" s="133">
        <f>D97</f>
        <v>450000</v>
      </c>
    </row>
    <row r="97" spans="1:4" ht="39">
      <c r="A97" s="93" t="s">
        <v>319</v>
      </c>
      <c r="B97" s="135" t="s">
        <v>320</v>
      </c>
      <c r="C97" s="137"/>
      <c r="D97" s="140">
        <f>D98</f>
        <v>450000</v>
      </c>
    </row>
    <row r="98" spans="1:4" ht="14.25">
      <c r="A98" s="93" t="s">
        <v>323</v>
      </c>
      <c r="B98" s="135" t="s">
        <v>320</v>
      </c>
      <c r="C98" s="135" t="s">
        <v>253</v>
      </c>
      <c r="D98" s="140">
        <f>D99</f>
        <v>450000</v>
      </c>
    </row>
    <row r="99" spans="1:4" ht="14.25">
      <c r="A99" s="93" t="s">
        <v>321</v>
      </c>
      <c r="B99" s="135" t="s">
        <v>320</v>
      </c>
      <c r="C99" s="135" t="s">
        <v>322</v>
      </c>
      <c r="D99" s="140">
        <v>450000</v>
      </c>
    </row>
    <row r="100" spans="1:4" ht="27.75">
      <c r="A100" s="116" t="s">
        <v>120</v>
      </c>
      <c r="B100" s="215" t="s">
        <v>181</v>
      </c>
      <c r="C100" s="215"/>
      <c r="D100" s="162">
        <f>D101</f>
        <v>1121204</v>
      </c>
    </row>
    <row r="101" spans="1:4" ht="14.25">
      <c r="A101" s="58" t="s">
        <v>121</v>
      </c>
      <c r="B101" s="137" t="s">
        <v>182</v>
      </c>
      <c r="C101" s="137"/>
      <c r="D101" s="134">
        <f>D102</f>
        <v>1121204</v>
      </c>
    </row>
    <row r="102" spans="1:4" ht="26.25">
      <c r="A102" s="59" t="s">
        <v>122</v>
      </c>
      <c r="B102" s="137" t="s">
        <v>183</v>
      </c>
      <c r="C102" s="137"/>
      <c r="D102" s="134">
        <f>D103+D105</f>
        <v>1121204</v>
      </c>
    </row>
    <row r="103" spans="1:4" ht="51" customHeight="1">
      <c r="A103" s="55" t="s">
        <v>98</v>
      </c>
      <c r="B103" s="137" t="s">
        <v>183</v>
      </c>
      <c r="C103" s="137" t="s">
        <v>99</v>
      </c>
      <c r="D103" s="134">
        <f>D104</f>
        <v>990000</v>
      </c>
    </row>
    <row r="104" spans="1:4" ht="27">
      <c r="A104" s="56" t="s">
        <v>100</v>
      </c>
      <c r="B104" s="137" t="s">
        <v>183</v>
      </c>
      <c r="C104" s="137" t="s">
        <v>31</v>
      </c>
      <c r="D104" s="134">
        <v>990000</v>
      </c>
    </row>
    <row r="105" spans="1:4" ht="26.25">
      <c r="A105" s="55" t="s">
        <v>101</v>
      </c>
      <c r="B105" s="137" t="s">
        <v>183</v>
      </c>
      <c r="C105" s="137" t="s">
        <v>102</v>
      </c>
      <c r="D105" s="134">
        <f>D106</f>
        <v>131204</v>
      </c>
    </row>
    <row r="106" spans="1:4" ht="26.25">
      <c r="A106" s="55" t="s">
        <v>103</v>
      </c>
      <c r="B106" s="137" t="s">
        <v>183</v>
      </c>
      <c r="C106" s="137" t="s">
        <v>104</v>
      </c>
      <c r="D106" s="134">
        <v>131204</v>
      </c>
    </row>
    <row r="107" spans="1:4" ht="14.25">
      <c r="A107" s="63" t="s">
        <v>123</v>
      </c>
      <c r="B107" s="64" t="s">
        <v>124</v>
      </c>
      <c r="C107" s="64" t="s">
        <v>124</v>
      </c>
      <c r="D107" s="213">
        <f>D10+D25+D29+D33+D37+D43+D47+D51+D58+D64+D68+D71+D75+D79+D82+D86+D89+D96+D100</f>
        <v>118142443.55000001</v>
      </c>
    </row>
    <row r="108" spans="1:4" ht="14.25">
      <c r="A108" s="30"/>
      <c r="B108" s="30"/>
      <c r="C108" s="30"/>
      <c r="D108" s="30"/>
    </row>
    <row r="109" spans="1:4" ht="14.25">
      <c r="A109" s="30"/>
      <c r="B109" s="30"/>
      <c r="C109" s="30"/>
      <c r="D109" s="32"/>
    </row>
    <row r="110" spans="1:4" ht="14.25">
      <c r="A110" s="30"/>
      <c r="B110" s="30"/>
      <c r="C110" s="30"/>
      <c r="D110" s="30"/>
    </row>
    <row r="111" spans="1:4" ht="14.25">
      <c r="A111" s="30"/>
      <c r="B111" s="30"/>
      <c r="C111" s="30"/>
      <c r="D111" s="30"/>
    </row>
    <row r="112" spans="1:4" ht="14.25">
      <c r="A112" s="30"/>
      <c r="B112" s="30"/>
      <c r="C112" s="30"/>
      <c r="D112" s="30"/>
    </row>
    <row r="113" spans="1:4" ht="14.25">
      <c r="A113" s="33"/>
      <c r="B113" s="33"/>
      <c r="C113" s="33"/>
      <c r="D113" s="33"/>
    </row>
    <row r="114" spans="1:4" ht="14.25">
      <c r="A114" s="33"/>
      <c r="B114" s="33"/>
      <c r="C114" s="33"/>
      <c r="D114" s="33"/>
    </row>
    <row r="115" spans="1:4" ht="14.25">
      <c r="A115" s="33"/>
      <c r="B115" s="33"/>
      <c r="C115" s="33"/>
      <c r="D115" s="33"/>
    </row>
    <row r="116" spans="1:4" ht="14.25">
      <c r="A116" s="33"/>
      <c r="B116" s="33"/>
      <c r="C116" s="33"/>
      <c r="D116" s="33"/>
    </row>
    <row r="117" spans="1:4" ht="14.25">
      <c r="A117" s="33"/>
      <c r="B117" s="33"/>
      <c r="C117" s="33"/>
      <c r="D117" s="33"/>
    </row>
    <row r="118" spans="1:4" ht="14.25">
      <c r="A118" s="33"/>
      <c r="B118" s="33"/>
      <c r="C118" s="33"/>
      <c r="D118" s="33"/>
    </row>
    <row r="119" spans="1:4" ht="14.25">
      <c r="A119" s="33"/>
      <c r="B119" s="33"/>
      <c r="C119" s="33"/>
      <c r="D119" s="33"/>
    </row>
    <row r="120" spans="1:4" ht="14.25">
      <c r="A120" s="33"/>
      <c r="B120" s="33"/>
      <c r="C120" s="33"/>
      <c r="D120" s="33"/>
    </row>
    <row r="121" spans="1:4" ht="14.25">
      <c r="A121" s="33"/>
      <c r="B121" s="33"/>
      <c r="C121" s="33"/>
      <c r="D121" s="33"/>
    </row>
    <row r="122" spans="1:4" ht="14.25">
      <c r="A122" s="33"/>
      <c r="B122" s="33"/>
      <c r="C122" s="33"/>
      <c r="D122" s="33"/>
    </row>
    <row r="123" spans="1:4" ht="14.25">
      <c r="A123" s="33"/>
      <c r="B123" s="33"/>
      <c r="C123" s="33"/>
      <c r="D123" s="33"/>
    </row>
    <row r="124" spans="1:4" ht="14.25">
      <c r="A124" s="33"/>
      <c r="B124" s="33"/>
      <c r="C124" s="33"/>
      <c r="D124" s="33"/>
    </row>
    <row r="125" spans="1:4" ht="14.25">
      <c r="A125" s="33"/>
      <c r="B125" s="33"/>
      <c r="C125" s="33"/>
      <c r="D125" s="33"/>
    </row>
    <row r="126" spans="1:4" ht="14.25">
      <c r="A126" s="33"/>
      <c r="B126" s="33"/>
      <c r="C126" s="33"/>
      <c r="D126" s="33"/>
    </row>
    <row r="127" spans="1:4" ht="14.25">
      <c r="A127" s="33"/>
      <c r="B127" s="33"/>
      <c r="C127" s="33"/>
      <c r="D127" s="33"/>
    </row>
    <row r="128" spans="1:4" ht="14.25">
      <c r="A128" s="33"/>
      <c r="B128" s="33"/>
      <c r="C128" s="33"/>
      <c r="D128" s="33"/>
    </row>
    <row r="129" spans="1:4" ht="14.25">
      <c r="A129" s="33"/>
      <c r="B129" s="33"/>
      <c r="C129" s="33"/>
      <c r="D129" s="33"/>
    </row>
    <row r="130" spans="1:4" ht="14.25">
      <c r="A130" s="33"/>
      <c r="B130" s="33"/>
      <c r="C130" s="33"/>
      <c r="D130" s="33"/>
    </row>
    <row r="131" spans="1:4" ht="14.25">
      <c r="A131" s="33"/>
      <c r="B131" s="33"/>
      <c r="C131" s="33"/>
      <c r="D131" s="33"/>
    </row>
    <row r="132" spans="1:4" ht="14.25">
      <c r="A132" s="33"/>
      <c r="B132" s="33"/>
      <c r="C132" s="33"/>
      <c r="D132" s="33"/>
    </row>
    <row r="133" spans="1:4" ht="14.25">
      <c r="A133" s="33"/>
      <c r="B133" s="33"/>
      <c r="C133" s="33"/>
      <c r="D133" s="33"/>
    </row>
    <row r="134" spans="1:4" ht="14.25">
      <c r="A134" s="33"/>
      <c r="B134" s="33"/>
      <c r="C134" s="33"/>
      <c r="D134" s="33"/>
    </row>
    <row r="135" spans="1:4" ht="14.25">
      <c r="A135" s="33"/>
      <c r="B135" s="33"/>
      <c r="C135" s="33"/>
      <c r="D135" s="33"/>
    </row>
    <row r="136" spans="1:4" ht="14.25">
      <c r="A136" s="33"/>
      <c r="B136" s="33"/>
      <c r="C136" s="33"/>
      <c r="D136" s="33"/>
    </row>
    <row r="137" spans="1:4" ht="14.25">
      <c r="A137" s="33"/>
      <c r="B137" s="33"/>
      <c r="C137" s="33"/>
      <c r="D137" s="33"/>
    </row>
    <row r="138" spans="1:4" ht="14.25">
      <c r="A138" s="33"/>
      <c r="B138" s="33"/>
      <c r="C138" s="33"/>
      <c r="D138" s="33"/>
    </row>
    <row r="139" spans="1:4" ht="14.25">
      <c r="A139" s="33"/>
      <c r="B139" s="33"/>
      <c r="C139" s="33"/>
      <c r="D139" s="33"/>
    </row>
    <row r="140" spans="1:4" ht="14.25">
      <c r="A140" s="33"/>
      <c r="B140" s="33"/>
      <c r="C140" s="33"/>
      <c r="D140" s="33"/>
    </row>
    <row r="141" spans="1:4" ht="14.25">
      <c r="A141" s="33"/>
      <c r="B141" s="33"/>
      <c r="C141" s="33"/>
      <c r="D141" s="33"/>
    </row>
    <row r="142" spans="1:4" ht="14.25">
      <c r="A142" s="33"/>
      <c r="B142" s="33"/>
      <c r="C142" s="33"/>
      <c r="D142" s="33"/>
    </row>
    <row r="143" spans="1:4" ht="14.25">
      <c r="A143" s="33"/>
      <c r="B143" s="33"/>
      <c r="C143" s="33"/>
      <c r="D143" s="33"/>
    </row>
    <row r="144" spans="1:4" ht="14.25">
      <c r="A144" s="33"/>
      <c r="B144" s="33"/>
      <c r="C144" s="33"/>
      <c r="D144" s="33"/>
    </row>
    <row r="145" spans="1:4" ht="14.25">
      <c r="A145" s="33"/>
      <c r="B145" s="33"/>
      <c r="C145" s="33"/>
      <c r="D145" s="33"/>
    </row>
    <row r="146" spans="1:4" ht="14.25">
      <c r="A146" s="33"/>
      <c r="B146" s="33"/>
      <c r="C146" s="33"/>
      <c r="D146" s="33"/>
    </row>
    <row r="147" spans="1:4" ht="14.25">
      <c r="A147" s="33"/>
      <c r="B147" s="33"/>
      <c r="C147" s="33"/>
      <c r="D147" s="33"/>
    </row>
    <row r="148" spans="1:4" ht="14.25">
      <c r="A148" s="33"/>
      <c r="B148" s="33"/>
      <c r="C148" s="33"/>
      <c r="D148" s="33"/>
    </row>
    <row r="149" spans="1:4" ht="14.25">
      <c r="A149" s="33"/>
      <c r="B149" s="33"/>
      <c r="C149" s="33"/>
      <c r="D149" s="33"/>
    </row>
    <row r="150" spans="1:4" ht="14.25">
      <c r="A150" s="33"/>
      <c r="B150" s="33"/>
      <c r="C150" s="33"/>
      <c r="D150" s="33"/>
    </row>
    <row r="151" spans="1:4" ht="14.25">
      <c r="A151" s="33"/>
      <c r="B151" s="33"/>
      <c r="C151" s="33"/>
      <c r="D151" s="33"/>
    </row>
    <row r="152" spans="1:4" ht="14.25">
      <c r="A152" s="33"/>
      <c r="B152" s="33"/>
      <c r="C152" s="33"/>
      <c r="D152" s="33"/>
    </row>
    <row r="153" spans="1:4" ht="14.25">
      <c r="A153" s="33"/>
      <c r="B153" s="33"/>
      <c r="C153" s="33"/>
      <c r="D153" s="33"/>
    </row>
    <row r="154" spans="1:4" ht="14.25">
      <c r="A154" s="33"/>
      <c r="B154" s="33"/>
      <c r="C154" s="33"/>
      <c r="D154" s="33"/>
    </row>
    <row r="155" spans="1:4" ht="14.25">
      <c r="A155" s="33"/>
      <c r="B155" s="33"/>
      <c r="C155" s="33"/>
      <c r="D155" s="33"/>
    </row>
    <row r="156" spans="1:4" ht="14.25">
      <c r="A156" s="33"/>
      <c r="B156" s="33"/>
      <c r="C156" s="33"/>
      <c r="D156" s="33"/>
    </row>
    <row r="157" spans="1:4" ht="14.25">
      <c r="A157" s="33"/>
      <c r="B157" s="33"/>
      <c r="C157" s="33"/>
      <c r="D157" s="33"/>
    </row>
    <row r="158" spans="1:4" ht="14.25">
      <c r="A158" s="33"/>
      <c r="B158" s="33"/>
      <c r="C158" s="33"/>
      <c r="D158" s="33"/>
    </row>
    <row r="159" spans="1:4" ht="14.25">
      <c r="A159" s="33"/>
      <c r="B159" s="33"/>
      <c r="C159" s="33"/>
      <c r="D159" s="33"/>
    </row>
    <row r="160" spans="1:4" ht="14.25">
      <c r="A160" s="33"/>
      <c r="B160" s="33"/>
      <c r="C160" s="33"/>
      <c r="D160" s="33"/>
    </row>
    <row r="161" spans="1:4" ht="14.25">
      <c r="A161" s="33"/>
      <c r="B161" s="33"/>
      <c r="C161" s="33"/>
      <c r="D161" s="33"/>
    </row>
    <row r="162" spans="1:4" ht="14.25">
      <c r="A162" s="33"/>
      <c r="B162" s="33"/>
      <c r="C162" s="33"/>
      <c r="D162" s="33"/>
    </row>
    <row r="163" spans="1:4" ht="14.25">
      <c r="A163" s="33"/>
      <c r="B163" s="33"/>
      <c r="C163" s="33"/>
      <c r="D163" s="33"/>
    </row>
    <row r="164" spans="1:4" ht="14.25">
      <c r="A164" s="33"/>
      <c r="B164" s="33"/>
      <c r="C164" s="33"/>
      <c r="D164" s="33"/>
    </row>
    <row r="165" spans="1:4" ht="14.25">
      <c r="A165" s="33"/>
      <c r="B165" s="33"/>
      <c r="C165" s="33"/>
      <c r="D165" s="33"/>
    </row>
    <row r="166" spans="1:4" ht="14.25">
      <c r="A166" s="33"/>
      <c r="B166" s="33"/>
      <c r="C166" s="33"/>
      <c r="D166" s="33"/>
    </row>
    <row r="167" spans="1:4" ht="14.25">
      <c r="A167" s="33"/>
      <c r="B167" s="33"/>
      <c r="C167" s="33"/>
      <c r="D167" s="33"/>
    </row>
    <row r="168" spans="1:4" ht="14.25">
      <c r="A168" s="33"/>
      <c r="B168" s="33"/>
      <c r="C168" s="33"/>
      <c r="D168" s="33"/>
    </row>
    <row r="169" spans="1:4" ht="14.25">
      <c r="A169" s="33"/>
      <c r="B169" s="33"/>
      <c r="C169" s="33"/>
      <c r="D169" s="33"/>
    </row>
    <row r="170" spans="1:4" ht="14.25">
      <c r="A170" s="33"/>
      <c r="B170" s="33"/>
      <c r="C170" s="33"/>
      <c r="D170" s="33"/>
    </row>
    <row r="171" spans="1:4" ht="14.25">
      <c r="A171" s="33"/>
      <c r="B171" s="33"/>
      <c r="C171" s="33"/>
      <c r="D171" s="33"/>
    </row>
    <row r="172" spans="1:4" ht="14.25">
      <c r="A172" s="33"/>
      <c r="B172" s="33"/>
      <c r="C172" s="33"/>
      <c r="D172" s="33"/>
    </row>
    <row r="173" spans="1:4" ht="14.25">
      <c r="A173" s="33"/>
      <c r="B173" s="33"/>
      <c r="C173" s="33"/>
      <c r="D173" s="33"/>
    </row>
    <row r="174" spans="1:4" ht="14.25">
      <c r="A174" s="33"/>
      <c r="B174" s="33"/>
      <c r="C174" s="33"/>
      <c r="D174" s="33"/>
    </row>
    <row r="175" spans="1:4" ht="14.25">
      <c r="A175" s="33"/>
      <c r="B175" s="33"/>
      <c r="C175" s="33"/>
      <c r="D175" s="33"/>
    </row>
    <row r="176" spans="1:4" ht="14.25">
      <c r="A176" s="33"/>
      <c r="B176" s="33"/>
      <c r="C176" s="33"/>
      <c r="D176" s="33"/>
    </row>
    <row r="177" spans="1:4" ht="14.25">
      <c r="A177" s="33"/>
      <c r="B177" s="33"/>
      <c r="C177" s="33"/>
      <c r="D177" s="33"/>
    </row>
    <row r="178" spans="1:4" ht="14.25">
      <c r="A178" s="33"/>
      <c r="B178" s="33"/>
      <c r="C178" s="33"/>
      <c r="D178" s="33"/>
    </row>
    <row r="179" spans="1:4" ht="14.25">
      <c r="A179" s="33"/>
      <c r="B179" s="33"/>
      <c r="C179" s="33"/>
      <c r="D179" s="33"/>
    </row>
    <row r="180" spans="1:4" ht="14.25">
      <c r="A180" s="33"/>
      <c r="B180" s="33"/>
      <c r="C180" s="33"/>
      <c r="D180" s="33"/>
    </row>
    <row r="181" spans="1:4" ht="14.25">
      <c r="A181" s="33"/>
      <c r="B181" s="33"/>
      <c r="C181" s="33"/>
      <c r="D181" s="33"/>
    </row>
    <row r="182" spans="1:4" ht="14.25">
      <c r="A182" s="33"/>
      <c r="B182" s="33"/>
      <c r="C182" s="33"/>
      <c r="D182" s="33"/>
    </row>
    <row r="183" spans="1:4" ht="14.25">
      <c r="A183" s="33"/>
      <c r="B183" s="33"/>
      <c r="C183" s="33"/>
      <c r="D183" s="33"/>
    </row>
    <row r="184" spans="1:4" ht="14.25">
      <c r="A184" s="33"/>
      <c r="B184" s="33"/>
      <c r="C184" s="33"/>
      <c r="D184" s="33"/>
    </row>
    <row r="185" spans="1:4" ht="14.25">
      <c r="A185" s="33"/>
      <c r="B185" s="33"/>
      <c r="C185" s="33"/>
      <c r="D185" s="33"/>
    </row>
    <row r="186" spans="1:4" ht="14.25">
      <c r="A186" s="33"/>
      <c r="B186" s="33"/>
      <c r="C186" s="33"/>
      <c r="D186" s="33"/>
    </row>
    <row r="187" spans="1:4" ht="14.25">
      <c r="A187" s="33"/>
      <c r="B187" s="33"/>
      <c r="C187" s="33"/>
      <c r="D187" s="33"/>
    </row>
    <row r="188" spans="1:4" ht="14.25">
      <c r="A188" s="33"/>
      <c r="B188" s="33"/>
      <c r="C188" s="33"/>
      <c r="D188" s="33"/>
    </row>
    <row r="189" spans="1:4" ht="14.25">
      <c r="A189" s="33"/>
      <c r="B189" s="33"/>
      <c r="C189" s="33"/>
      <c r="D189" s="33"/>
    </row>
    <row r="190" spans="1:4" ht="14.25">
      <c r="A190" s="33"/>
      <c r="B190" s="33"/>
      <c r="C190" s="33"/>
      <c r="D190" s="33"/>
    </row>
    <row r="191" spans="1:4" ht="14.25">
      <c r="A191" s="33"/>
      <c r="B191" s="33"/>
      <c r="C191" s="33"/>
      <c r="D191" s="33"/>
    </row>
    <row r="192" spans="1:4" ht="14.25">
      <c r="A192" s="33"/>
      <c r="B192" s="33"/>
      <c r="C192" s="33"/>
      <c r="D192" s="33"/>
    </row>
    <row r="193" spans="1:4" ht="14.25">
      <c r="A193" s="33"/>
      <c r="B193" s="33"/>
      <c r="C193" s="33"/>
      <c r="D193" s="33"/>
    </row>
    <row r="194" spans="1:4" ht="14.25">
      <c r="A194" s="33"/>
      <c r="B194" s="33"/>
      <c r="C194" s="33"/>
      <c r="D194" s="33"/>
    </row>
    <row r="195" spans="1:4" ht="14.25">
      <c r="A195" s="33"/>
      <c r="B195" s="33"/>
      <c r="C195" s="33"/>
      <c r="D195" s="33"/>
    </row>
    <row r="196" spans="1:4" ht="14.25">
      <c r="A196" s="33"/>
      <c r="B196" s="33"/>
      <c r="C196" s="33"/>
      <c r="D196" s="33"/>
    </row>
    <row r="197" spans="1:4" ht="14.25">
      <c r="A197" s="33"/>
      <c r="B197" s="33"/>
      <c r="C197" s="33"/>
      <c r="D197" s="33"/>
    </row>
    <row r="198" spans="1:4" ht="14.25">
      <c r="A198" s="33"/>
      <c r="B198" s="33"/>
      <c r="C198" s="33"/>
      <c r="D198" s="33"/>
    </row>
    <row r="199" spans="1:4" ht="14.25">
      <c r="A199" s="33"/>
      <c r="B199" s="33"/>
      <c r="C199" s="33"/>
      <c r="D199" s="33"/>
    </row>
    <row r="200" spans="1:4" ht="14.25">
      <c r="A200" s="33"/>
      <c r="B200" s="33"/>
      <c r="C200" s="33"/>
      <c r="D200" s="33"/>
    </row>
    <row r="201" spans="1:4" ht="14.25">
      <c r="A201" s="33"/>
      <c r="B201" s="33"/>
      <c r="C201" s="33"/>
      <c r="D201" s="33"/>
    </row>
    <row r="202" spans="1:4" ht="14.25">
      <c r="A202" s="33"/>
      <c r="B202" s="33"/>
      <c r="C202" s="33"/>
      <c r="D202" s="33"/>
    </row>
    <row r="203" spans="1:4" ht="14.25">
      <c r="A203" s="33"/>
      <c r="B203" s="33"/>
      <c r="C203" s="33"/>
      <c r="D203" s="33"/>
    </row>
    <row r="204" spans="1:4" ht="14.25">
      <c r="A204" s="33"/>
      <c r="B204" s="33"/>
      <c r="C204" s="33"/>
      <c r="D204" s="33"/>
    </row>
    <row r="205" spans="1:4" ht="14.25">
      <c r="A205" s="33"/>
      <c r="B205" s="33"/>
      <c r="C205" s="33"/>
      <c r="D205" s="33"/>
    </row>
    <row r="206" spans="1:4" ht="14.25">
      <c r="A206" s="33"/>
      <c r="B206" s="33"/>
      <c r="C206" s="33"/>
      <c r="D206" s="33"/>
    </row>
    <row r="207" spans="1:4" ht="14.25">
      <c r="A207" s="33"/>
      <c r="B207" s="33"/>
      <c r="C207" s="33"/>
      <c r="D207" s="33"/>
    </row>
    <row r="208" spans="1:4" ht="14.25">
      <c r="A208" s="33"/>
      <c r="B208" s="33"/>
      <c r="C208" s="33"/>
      <c r="D208" s="33"/>
    </row>
    <row r="209" spans="1:4" ht="14.25">
      <c r="A209" s="33"/>
      <c r="B209" s="33"/>
      <c r="C209" s="33"/>
      <c r="D209" s="33"/>
    </row>
    <row r="210" spans="1:4" ht="14.25">
      <c r="A210" s="33"/>
      <c r="B210" s="33"/>
      <c r="C210" s="33"/>
      <c r="D210" s="33"/>
    </row>
  </sheetData>
  <sheetProtection/>
  <mergeCells count="5">
    <mergeCell ref="A1:D1"/>
    <mergeCell ref="A2:D2"/>
    <mergeCell ref="A3:D3"/>
    <mergeCell ref="A4:D4"/>
    <mergeCell ref="A6:D6"/>
  </mergeCells>
  <printOptions/>
  <pageMargins left="0.7086614173228347" right="0" top="0.15748031496062992" bottom="0.1574803149606299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06"/>
  <sheetViews>
    <sheetView view="pageBreakPreview" zoomScale="106" zoomScaleSheetLayoutView="106" workbookViewId="0" topLeftCell="A1">
      <selection activeCell="A6" sqref="A6:E6"/>
    </sheetView>
  </sheetViews>
  <sheetFormatPr defaultColWidth="9.140625" defaultRowHeight="15"/>
  <cols>
    <col min="1" max="1" width="49.00390625" style="0" customWidth="1"/>
    <col min="2" max="2" width="14.421875" style="0" customWidth="1"/>
    <col min="3" max="3" width="11.421875" style="0" bestFit="1" customWidth="1"/>
    <col min="4" max="4" width="16.140625" style="0" customWidth="1"/>
    <col min="5" max="5" width="15.28125" style="0" bestFit="1" customWidth="1"/>
  </cols>
  <sheetData>
    <row r="1" spans="1:5" ht="14.25">
      <c r="A1" s="247" t="s">
        <v>222</v>
      </c>
      <c r="B1" s="247"/>
      <c r="C1" s="247"/>
      <c r="D1" s="247"/>
      <c r="E1" s="247"/>
    </row>
    <row r="2" spans="1:5" ht="14.25">
      <c r="A2" s="253" t="s">
        <v>76</v>
      </c>
      <c r="B2" s="253"/>
      <c r="C2" s="253"/>
      <c r="D2" s="253"/>
      <c r="E2" s="253"/>
    </row>
    <row r="3" spans="1:5" ht="14.25">
      <c r="A3" s="253" t="s">
        <v>75</v>
      </c>
      <c r="B3" s="253"/>
      <c r="C3" s="253"/>
      <c r="D3" s="253"/>
      <c r="E3" s="253"/>
    </row>
    <row r="4" spans="1:5" ht="14.25">
      <c r="A4" s="247" t="s">
        <v>396</v>
      </c>
      <c r="B4" s="247"/>
      <c r="C4" s="247"/>
      <c r="D4" s="247"/>
      <c r="E4" s="247"/>
    </row>
    <row r="6" spans="1:5" ht="57.75" customHeight="1">
      <c r="A6" s="255" t="s">
        <v>333</v>
      </c>
      <c r="B6" s="255"/>
      <c r="C6" s="255"/>
      <c r="D6" s="255"/>
      <c r="E6" s="255"/>
    </row>
    <row r="7" spans="1:5" ht="14.25">
      <c r="A7" s="30"/>
      <c r="B7" s="30"/>
      <c r="C7" s="30"/>
      <c r="D7" s="256" t="s">
        <v>74</v>
      </c>
      <c r="E7" s="256"/>
    </row>
    <row r="8" spans="1:5" ht="52.5">
      <c r="A8" s="53" t="s">
        <v>94</v>
      </c>
      <c r="B8" s="53" t="s">
        <v>95</v>
      </c>
      <c r="C8" s="53" t="s">
        <v>96</v>
      </c>
      <c r="D8" s="95" t="s">
        <v>324</v>
      </c>
      <c r="E8" s="95" t="s">
        <v>328</v>
      </c>
    </row>
    <row r="9" spans="1:5" s="29" customFormat="1" ht="12.75">
      <c r="A9" s="53">
        <v>1</v>
      </c>
      <c r="B9" s="53">
        <v>2</v>
      </c>
      <c r="C9" s="53">
        <v>3</v>
      </c>
      <c r="D9" s="53">
        <v>4</v>
      </c>
      <c r="E9" s="53">
        <v>5</v>
      </c>
    </row>
    <row r="10" spans="1:5" ht="74.25" customHeight="1">
      <c r="A10" s="112" t="s">
        <v>336</v>
      </c>
      <c r="B10" s="214" t="s">
        <v>177</v>
      </c>
      <c r="C10" s="215"/>
      <c r="D10" s="162">
        <f>D11+D16+D19</f>
        <v>13845458</v>
      </c>
      <c r="E10" s="162">
        <f>E11+E16+E19</f>
        <v>13845458</v>
      </c>
    </row>
    <row r="11" spans="1:5" ht="14.25">
      <c r="A11" s="96" t="s">
        <v>97</v>
      </c>
      <c r="B11" s="216" t="s">
        <v>178</v>
      </c>
      <c r="C11" s="216"/>
      <c r="D11" s="133">
        <f>D12+D14</f>
        <v>12606732</v>
      </c>
      <c r="E11" s="133">
        <f>E12+E14</f>
        <v>12606732</v>
      </c>
    </row>
    <row r="12" spans="1:5" ht="52.5">
      <c r="A12" s="55" t="s">
        <v>98</v>
      </c>
      <c r="B12" s="137" t="s">
        <v>178</v>
      </c>
      <c r="C12" s="137" t="s">
        <v>99</v>
      </c>
      <c r="D12" s="134">
        <f>D13</f>
        <v>10506732</v>
      </c>
      <c r="E12" s="134">
        <f>E13</f>
        <v>10506732</v>
      </c>
    </row>
    <row r="13" spans="1:5" ht="27">
      <c r="A13" s="56" t="s">
        <v>100</v>
      </c>
      <c r="B13" s="137" t="s">
        <v>178</v>
      </c>
      <c r="C13" s="137" t="s">
        <v>31</v>
      </c>
      <c r="D13" s="134">
        <v>10506732</v>
      </c>
      <c r="E13" s="134">
        <v>10506732</v>
      </c>
    </row>
    <row r="14" spans="1:5" ht="26.25">
      <c r="A14" s="57" t="s">
        <v>101</v>
      </c>
      <c r="B14" s="137" t="s">
        <v>178</v>
      </c>
      <c r="C14" s="137" t="s">
        <v>102</v>
      </c>
      <c r="D14" s="134">
        <f>D15</f>
        <v>2100000</v>
      </c>
      <c r="E14" s="134">
        <f>E15</f>
        <v>2100000</v>
      </c>
    </row>
    <row r="15" spans="1:5" ht="26.25">
      <c r="A15" s="94" t="s">
        <v>103</v>
      </c>
      <c r="B15" s="137" t="s">
        <v>178</v>
      </c>
      <c r="C15" s="137" t="s">
        <v>104</v>
      </c>
      <c r="D15" s="134">
        <v>2100000</v>
      </c>
      <c r="E15" s="134">
        <v>2100000</v>
      </c>
    </row>
    <row r="16" spans="1:5" ht="14.25">
      <c r="A16" s="96" t="s">
        <v>105</v>
      </c>
      <c r="B16" s="216" t="s">
        <v>179</v>
      </c>
      <c r="C16" s="216"/>
      <c r="D16" s="133">
        <f>D17</f>
        <v>1188726</v>
      </c>
      <c r="E16" s="133">
        <f>E17</f>
        <v>1188726</v>
      </c>
    </row>
    <row r="17" spans="1:5" ht="52.5">
      <c r="A17" s="55" t="s">
        <v>98</v>
      </c>
      <c r="B17" s="137" t="s">
        <v>179</v>
      </c>
      <c r="C17" s="137" t="s">
        <v>99</v>
      </c>
      <c r="D17" s="134">
        <f>D18</f>
        <v>1188726</v>
      </c>
      <c r="E17" s="134">
        <f>E18</f>
        <v>1188726</v>
      </c>
    </row>
    <row r="18" spans="1:5" ht="27">
      <c r="A18" s="56" t="s">
        <v>100</v>
      </c>
      <c r="B18" s="137" t="s">
        <v>179</v>
      </c>
      <c r="C18" s="137" t="s">
        <v>31</v>
      </c>
      <c r="D18" s="134">
        <v>1188726</v>
      </c>
      <c r="E18" s="134">
        <v>1188726</v>
      </c>
    </row>
    <row r="19" spans="1:5" ht="14.25">
      <c r="A19" s="96" t="s">
        <v>132</v>
      </c>
      <c r="B19" s="216" t="s">
        <v>180</v>
      </c>
      <c r="C19" s="216"/>
      <c r="D19" s="133">
        <f>D20</f>
        <v>50000</v>
      </c>
      <c r="E19" s="133">
        <f>E20</f>
        <v>50000</v>
      </c>
    </row>
    <row r="20" spans="1:5" ht="15.75" customHeight="1">
      <c r="A20" s="107" t="s">
        <v>251</v>
      </c>
      <c r="B20" s="137" t="s">
        <v>180</v>
      </c>
      <c r="C20" s="135" t="s">
        <v>253</v>
      </c>
      <c r="D20" s="134">
        <f>D21</f>
        <v>50000</v>
      </c>
      <c r="E20" s="134">
        <f>E21</f>
        <v>50000</v>
      </c>
    </row>
    <row r="21" spans="1:5" ht="14.25">
      <c r="A21" s="107" t="s">
        <v>252</v>
      </c>
      <c r="B21" s="137" t="s">
        <v>180</v>
      </c>
      <c r="C21" s="135" t="s">
        <v>254</v>
      </c>
      <c r="D21" s="134">
        <v>50000</v>
      </c>
      <c r="E21" s="134">
        <v>50000</v>
      </c>
    </row>
    <row r="22" spans="1:5" ht="71.25" customHeight="1">
      <c r="A22" s="113" t="s">
        <v>347</v>
      </c>
      <c r="B22" s="215" t="s">
        <v>184</v>
      </c>
      <c r="C22" s="215"/>
      <c r="D22" s="162">
        <f aca="true" t="shared" si="0" ref="D22:E24">D23</f>
        <v>41103</v>
      </c>
      <c r="E22" s="162">
        <f t="shared" si="0"/>
        <v>41103</v>
      </c>
    </row>
    <row r="23" spans="1:5" ht="26.25">
      <c r="A23" s="62" t="s">
        <v>115</v>
      </c>
      <c r="B23" s="137" t="s">
        <v>198</v>
      </c>
      <c r="C23" s="137"/>
      <c r="D23" s="134">
        <f t="shared" si="0"/>
        <v>41103</v>
      </c>
      <c r="E23" s="134">
        <f t="shared" si="0"/>
        <v>41103</v>
      </c>
    </row>
    <row r="24" spans="1:5" ht="14.25">
      <c r="A24" s="61" t="s">
        <v>116</v>
      </c>
      <c r="B24" s="137" t="s">
        <v>198</v>
      </c>
      <c r="C24" s="137" t="s">
        <v>117</v>
      </c>
      <c r="D24" s="134">
        <f t="shared" si="0"/>
        <v>41103</v>
      </c>
      <c r="E24" s="134">
        <f t="shared" si="0"/>
        <v>41103</v>
      </c>
    </row>
    <row r="25" spans="1:5" ht="14.25">
      <c r="A25" s="61" t="s">
        <v>118</v>
      </c>
      <c r="B25" s="137" t="s">
        <v>198</v>
      </c>
      <c r="C25" s="137" t="s">
        <v>119</v>
      </c>
      <c r="D25" s="134">
        <v>41103</v>
      </c>
      <c r="E25" s="134">
        <v>41103</v>
      </c>
    </row>
    <row r="26" spans="1:5" ht="54.75">
      <c r="A26" s="113" t="s">
        <v>350</v>
      </c>
      <c r="B26" s="214" t="s">
        <v>242</v>
      </c>
      <c r="C26" s="214"/>
      <c r="D26" s="162">
        <f aca="true" t="shared" si="1" ref="D26:E28">D27</f>
        <v>100000</v>
      </c>
      <c r="E26" s="162">
        <f t="shared" si="1"/>
        <v>100000</v>
      </c>
    </row>
    <row r="27" spans="1:5" ht="26.25">
      <c r="A27" s="93" t="s">
        <v>236</v>
      </c>
      <c r="B27" s="217" t="s">
        <v>243</v>
      </c>
      <c r="C27" s="217"/>
      <c r="D27" s="134">
        <f t="shared" si="1"/>
        <v>100000</v>
      </c>
      <c r="E27" s="134">
        <f t="shared" si="1"/>
        <v>100000</v>
      </c>
    </row>
    <row r="28" spans="1:5" ht="26.25">
      <c r="A28" s="98" t="s">
        <v>101</v>
      </c>
      <c r="B28" s="217" t="s">
        <v>243</v>
      </c>
      <c r="C28" s="217" t="s">
        <v>102</v>
      </c>
      <c r="D28" s="134">
        <f t="shared" si="1"/>
        <v>100000</v>
      </c>
      <c r="E28" s="134">
        <f t="shared" si="1"/>
        <v>100000</v>
      </c>
    </row>
    <row r="29" spans="1:5" ht="26.25">
      <c r="A29" s="94" t="s">
        <v>103</v>
      </c>
      <c r="B29" s="217" t="s">
        <v>243</v>
      </c>
      <c r="C29" s="217" t="s">
        <v>104</v>
      </c>
      <c r="D29" s="134">
        <v>100000</v>
      </c>
      <c r="E29" s="134">
        <v>100000</v>
      </c>
    </row>
    <row r="30" spans="1:5" ht="69" customHeight="1">
      <c r="A30" s="112" t="s">
        <v>233</v>
      </c>
      <c r="B30" s="215" t="s">
        <v>239</v>
      </c>
      <c r="C30" s="215"/>
      <c r="D30" s="162">
        <f aca="true" t="shared" si="2" ref="D30:E32">D31</f>
        <v>5000</v>
      </c>
      <c r="E30" s="162">
        <f t="shared" si="2"/>
        <v>5000</v>
      </c>
    </row>
    <row r="31" spans="1:5" ht="66">
      <c r="A31" s="93" t="s">
        <v>238</v>
      </c>
      <c r="B31" s="135" t="s">
        <v>240</v>
      </c>
      <c r="C31" s="137"/>
      <c r="D31" s="134">
        <f t="shared" si="2"/>
        <v>5000</v>
      </c>
      <c r="E31" s="134">
        <f t="shared" si="2"/>
        <v>5000</v>
      </c>
    </row>
    <row r="32" spans="1:5" ht="26.25">
      <c r="A32" s="55" t="s">
        <v>101</v>
      </c>
      <c r="B32" s="135" t="s">
        <v>240</v>
      </c>
      <c r="C32" s="137" t="s">
        <v>102</v>
      </c>
      <c r="D32" s="134">
        <f t="shared" si="2"/>
        <v>5000</v>
      </c>
      <c r="E32" s="134">
        <f t="shared" si="2"/>
        <v>5000</v>
      </c>
    </row>
    <row r="33" spans="1:5" ht="26.25">
      <c r="A33" s="55" t="s">
        <v>103</v>
      </c>
      <c r="B33" s="135" t="s">
        <v>240</v>
      </c>
      <c r="C33" s="137" t="s">
        <v>104</v>
      </c>
      <c r="D33" s="134">
        <v>5000</v>
      </c>
      <c r="E33" s="134">
        <v>5000</v>
      </c>
    </row>
    <row r="34" spans="1:5" ht="41.25">
      <c r="A34" s="113" t="s">
        <v>340</v>
      </c>
      <c r="B34" s="215" t="s">
        <v>188</v>
      </c>
      <c r="C34" s="215"/>
      <c r="D34" s="162">
        <f>D35</f>
        <v>16498749.15</v>
      </c>
      <c r="E34" s="162">
        <f>E35</f>
        <v>16047500</v>
      </c>
    </row>
    <row r="35" spans="1:5" ht="39">
      <c r="A35" s="93" t="s">
        <v>270</v>
      </c>
      <c r="B35" s="137" t="s">
        <v>189</v>
      </c>
      <c r="C35" s="137"/>
      <c r="D35" s="134">
        <f>D36+D38</f>
        <v>16498749.15</v>
      </c>
      <c r="E35" s="134">
        <f>E36+E38</f>
        <v>16047500</v>
      </c>
    </row>
    <row r="36" spans="1:5" ht="26.25">
      <c r="A36" s="57" t="s">
        <v>101</v>
      </c>
      <c r="B36" s="137" t="s">
        <v>189</v>
      </c>
      <c r="C36" s="137" t="s">
        <v>102</v>
      </c>
      <c r="D36" s="134">
        <f>D37</f>
        <v>198749.15</v>
      </c>
      <c r="E36" s="134">
        <f>E37</f>
        <v>100000</v>
      </c>
    </row>
    <row r="37" spans="1:5" ht="26.25">
      <c r="A37" s="55" t="s">
        <v>103</v>
      </c>
      <c r="B37" s="137" t="s">
        <v>189</v>
      </c>
      <c r="C37" s="137" t="s">
        <v>104</v>
      </c>
      <c r="D37" s="134">
        <v>198749.15</v>
      </c>
      <c r="E37" s="134">
        <v>100000</v>
      </c>
    </row>
    <row r="38" spans="1:5" ht="14.25">
      <c r="A38" s="55" t="s">
        <v>112</v>
      </c>
      <c r="B38" s="137" t="s">
        <v>189</v>
      </c>
      <c r="C38" s="137" t="s">
        <v>113</v>
      </c>
      <c r="D38" s="134">
        <f>D39</f>
        <v>16300000</v>
      </c>
      <c r="E38" s="134">
        <f>E39</f>
        <v>15947500</v>
      </c>
    </row>
    <row r="39" spans="1:5" ht="52.5">
      <c r="A39" s="55" t="s">
        <v>114</v>
      </c>
      <c r="B39" s="137" t="s">
        <v>189</v>
      </c>
      <c r="C39" s="137" t="s">
        <v>157</v>
      </c>
      <c r="D39" s="134">
        <v>16300000</v>
      </c>
      <c r="E39" s="134">
        <v>15947500</v>
      </c>
    </row>
    <row r="40" spans="1:5" ht="44.25" customHeight="1">
      <c r="A40" s="113" t="s">
        <v>348</v>
      </c>
      <c r="B40" s="216" t="s">
        <v>190</v>
      </c>
      <c r="C40" s="216"/>
      <c r="D40" s="133">
        <f aca="true" t="shared" si="3" ref="D40:E42">D41</f>
        <v>50000</v>
      </c>
      <c r="E40" s="133">
        <f t="shared" si="3"/>
        <v>50000</v>
      </c>
    </row>
    <row r="41" spans="1:5" ht="52.5">
      <c r="A41" s="93" t="s">
        <v>349</v>
      </c>
      <c r="B41" s="137" t="s">
        <v>191</v>
      </c>
      <c r="C41" s="137"/>
      <c r="D41" s="134">
        <f t="shared" si="3"/>
        <v>50000</v>
      </c>
      <c r="E41" s="134">
        <f t="shared" si="3"/>
        <v>50000</v>
      </c>
    </row>
    <row r="42" spans="1:5" ht="26.25">
      <c r="A42" s="55" t="s">
        <v>101</v>
      </c>
      <c r="B42" s="137" t="s">
        <v>191</v>
      </c>
      <c r="C42" s="137" t="s">
        <v>102</v>
      </c>
      <c r="D42" s="134">
        <f t="shared" si="3"/>
        <v>50000</v>
      </c>
      <c r="E42" s="134">
        <f t="shared" si="3"/>
        <v>50000</v>
      </c>
    </row>
    <row r="43" spans="1:5" ht="26.25">
      <c r="A43" s="55" t="s">
        <v>103</v>
      </c>
      <c r="B43" s="137" t="s">
        <v>191</v>
      </c>
      <c r="C43" s="137" t="s">
        <v>104</v>
      </c>
      <c r="D43" s="134">
        <v>50000</v>
      </c>
      <c r="E43" s="134">
        <v>50000</v>
      </c>
    </row>
    <row r="44" spans="1:5" ht="54" customHeight="1">
      <c r="A44" s="113" t="s">
        <v>338</v>
      </c>
      <c r="B44" s="215" t="s">
        <v>202</v>
      </c>
      <c r="C44" s="215"/>
      <c r="D44" s="162">
        <f aca="true" t="shared" si="4" ref="D44:E46">D45</f>
        <v>1150000</v>
      </c>
      <c r="E44" s="162">
        <f t="shared" si="4"/>
        <v>1000000</v>
      </c>
    </row>
    <row r="45" spans="1:5" ht="14.25">
      <c r="A45" s="61" t="s">
        <v>185</v>
      </c>
      <c r="B45" s="137" t="s">
        <v>203</v>
      </c>
      <c r="C45" s="137"/>
      <c r="D45" s="134">
        <f t="shared" si="4"/>
        <v>1150000</v>
      </c>
      <c r="E45" s="134">
        <f t="shared" si="4"/>
        <v>1000000</v>
      </c>
    </row>
    <row r="46" spans="1:5" ht="14.25">
      <c r="A46" s="55" t="s">
        <v>106</v>
      </c>
      <c r="B46" s="137" t="s">
        <v>203</v>
      </c>
      <c r="C46" s="137" t="s">
        <v>107</v>
      </c>
      <c r="D46" s="134">
        <f t="shared" si="4"/>
        <v>1150000</v>
      </c>
      <c r="E46" s="134">
        <f t="shared" si="4"/>
        <v>1000000</v>
      </c>
    </row>
    <row r="47" spans="1:5" ht="14.25">
      <c r="A47" s="94" t="s">
        <v>108</v>
      </c>
      <c r="B47" s="137" t="s">
        <v>203</v>
      </c>
      <c r="C47" s="137" t="s">
        <v>109</v>
      </c>
      <c r="D47" s="134">
        <v>1150000</v>
      </c>
      <c r="E47" s="134">
        <v>1000000</v>
      </c>
    </row>
    <row r="48" spans="1:5" ht="41.25">
      <c r="A48" s="113" t="s">
        <v>344</v>
      </c>
      <c r="B48" s="215" t="s">
        <v>199</v>
      </c>
      <c r="C48" s="218"/>
      <c r="D48" s="162">
        <f>D49+D52</f>
        <v>42424517</v>
      </c>
      <c r="E48" s="162">
        <f>E49+E52</f>
        <v>42052126</v>
      </c>
    </row>
    <row r="49" spans="1:5" ht="14.25">
      <c r="A49" s="96" t="s">
        <v>186</v>
      </c>
      <c r="B49" s="216" t="s">
        <v>200</v>
      </c>
      <c r="C49" s="219"/>
      <c r="D49" s="133">
        <f>D50</f>
        <v>2000000</v>
      </c>
      <c r="E49" s="133">
        <f>E50</f>
        <v>2000000</v>
      </c>
    </row>
    <row r="50" spans="1:5" ht="26.25">
      <c r="A50" s="57" t="s">
        <v>101</v>
      </c>
      <c r="B50" s="137" t="s">
        <v>200</v>
      </c>
      <c r="C50" s="220">
        <v>200</v>
      </c>
      <c r="D50" s="134">
        <f>D51</f>
        <v>2000000</v>
      </c>
      <c r="E50" s="134">
        <f>E51</f>
        <v>2000000</v>
      </c>
    </row>
    <row r="51" spans="1:5" ht="26.25">
      <c r="A51" s="55" t="s">
        <v>103</v>
      </c>
      <c r="B51" s="137" t="s">
        <v>200</v>
      </c>
      <c r="C51" s="220">
        <v>240</v>
      </c>
      <c r="D51" s="134">
        <v>2000000</v>
      </c>
      <c r="E51" s="134">
        <v>2000000</v>
      </c>
    </row>
    <row r="52" spans="1:5" ht="27.75" customHeight="1">
      <c r="A52" s="96" t="s">
        <v>187</v>
      </c>
      <c r="B52" s="216" t="s">
        <v>201</v>
      </c>
      <c r="C52" s="219"/>
      <c r="D52" s="133">
        <f>D53</f>
        <v>40424517</v>
      </c>
      <c r="E52" s="133">
        <f>E53</f>
        <v>40052126</v>
      </c>
    </row>
    <row r="53" spans="1:5" ht="26.25">
      <c r="A53" s="55" t="s">
        <v>110</v>
      </c>
      <c r="B53" s="137" t="s">
        <v>201</v>
      </c>
      <c r="C53" s="220">
        <v>600</v>
      </c>
      <c r="D53" s="134">
        <f>D54</f>
        <v>40424517</v>
      </c>
      <c r="E53" s="134">
        <f>E54</f>
        <v>40052126</v>
      </c>
    </row>
    <row r="54" spans="1:5" ht="52.5">
      <c r="A54" s="55" t="s">
        <v>111</v>
      </c>
      <c r="B54" s="137" t="s">
        <v>201</v>
      </c>
      <c r="C54" s="220">
        <v>621</v>
      </c>
      <c r="D54" s="134">
        <v>40424517</v>
      </c>
      <c r="E54" s="134">
        <v>40052126</v>
      </c>
    </row>
    <row r="55" spans="1:5" ht="54.75">
      <c r="A55" s="113" t="s">
        <v>342</v>
      </c>
      <c r="B55" s="215" t="s">
        <v>192</v>
      </c>
      <c r="C55" s="215"/>
      <c r="D55" s="162">
        <f>D56</f>
        <v>2022570</v>
      </c>
      <c r="E55" s="162">
        <f>E56</f>
        <v>1572570</v>
      </c>
    </row>
    <row r="56" spans="1:5" ht="52.5">
      <c r="A56" s="93" t="s">
        <v>343</v>
      </c>
      <c r="B56" s="137" t="s">
        <v>193</v>
      </c>
      <c r="C56" s="137"/>
      <c r="D56" s="134">
        <f>D57+D59</f>
        <v>2022570</v>
      </c>
      <c r="E56" s="134">
        <f>E57+E59</f>
        <v>1572570</v>
      </c>
    </row>
    <row r="57" spans="1:5" ht="26.25">
      <c r="A57" s="57" t="s">
        <v>101</v>
      </c>
      <c r="B57" s="137" t="s">
        <v>193</v>
      </c>
      <c r="C57" s="137" t="s">
        <v>102</v>
      </c>
      <c r="D57" s="134">
        <f>D58</f>
        <v>550000</v>
      </c>
      <c r="E57" s="134">
        <f>E58</f>
        <v>100000</v>
      </c>
    </row>
    <row r="58" spans="1:5" ht="26.25">
      <c r="A58" s="55" t="s">
        <v>103</v>
      </c>
      <c r="B58" s="137" t="s">
        <v>193</v>
      </c>
      <c r="C58" s="137" t="s">
        <v>104</v>
      </c>
      <c r="D58" s="134">
        <v>550000</v>
      </c>
      <c r="E58" s="134">
        <v>100000</v>
      </c>
    </row>
    <row r="59" spans="1:5" ht="14.25">
      <c r="A59" s="61" t="s">
        <v>116</v>
      </c>
      <c r="B59" s="137" t="s">
        <v>193</v>
      </c>
      <c r="C59" s="137" t="s">
        <v>117</v>
      </c>
      <c r="D59" s="134">
        <f>D60</f>
        <v>1472570</v>
      </c>
      <c r="E59" s="134">
        <f>E60</f>
        <v>1472570</v>
      </c>
    </row>
    <row r="60" spans="1:5" ht="14.25">
      <c r="A60" s="61" t="s">
        <v>118</v>
      </c>
      <c r="B60" s="137" t="s">
        <v>193</v>
      </c>
      <c r="C60" s="137" t="s">
        <v>119</v>
      </c>
      <c r="D60" s="134">
        <v>1472570</v>
      </c>
      <c r="E60" s="134">
        <v>1472570</v>
      </c>
    </row>
    <row r="61" spans="1:5" ht="41.25">
      <c r="A61" s="114" t="s">
        <v>286</v>
      </c>
      <c r="B61" s="221" t="s">
        <v>249</v>
      </c>
      <c r="C61" s="214"/>
      <c r="D61" s="168">
        <f>D62+D65</f>
        <v>454450</v>
      </c>
      <c r="E61" s="168">
        <f>E62+E65</f>
        <v>45230</v>
      </c>
    </row>
    <row r="62" spans="1:5" ht="52.5">
      <c r="A62" s="164" t="s">
        <v>345</v>
      </c>
      <c r="B62" s="222" t="s">
        <v>250</v>
      </c>
      <c r="C62" s="223"/>
      <c r="D62" s="133">
        <f>D63</f>
        <v>43492</v>
      </c>
      <c r="E62" s="133">
        <f>E63</f>
        <v>45230</v>
      </c>
    </row>
    <row r="63" spans="1:5" ht="26.25">
      <c r="A63" s="165" t="s">
        <v>101</v>
      </c>
      <c r="B63" s="224" t="s">
        <v>250</v>
      </c>
      <c r="C63" s="137" t="s">
        <v>102</v>
      </c>
      <c r="D63" s="134">
        <f>D64</f>
        <v>43492</v>
      </c>
      <c r="E63" s="134">
        <f>E64</f>
        <v>45230</v>
      </c>
    </row>
    <row r="64" spans="1:5" ht="26.25">
      <c r="A64" s="165" t="s">
        <v>103</v>
      </c>
      <c r="B64" s="224" t="s">
        <v>250</v>
      </c>
      <c r="C64" s="137" t="s">
        <v>104</v>
      </c>
      <c r="D64" s="134">
        <v>43492</v>
      </c>
      <c r="E64" s="134">
        <v>45230</v>
      </c>
    </row>
    <row r="65" spans="1:5" ht="39">
      <c r="A65" s="164" t="s">
        <v>346</v>
      </c>
      <c r="B65" s="147" t="s">
        <v>255</v>
      </c>
      <c r="C65" s="148"/>
      <c r="D65" s="140">
        <f>D66</f>
        <v>410958</v>
      </c>
      <c r="E65" s="140">
        <f>E66</f>
        <v>0</v>
      </c>
    </row>
    <row r="66" spans="1:5" ht="26.25">
      <c r="A66" s="165" t="s">
        <v>101</v>
      </c>
      <c r="B66" s="147" t="s">
        <v>255</v>
      </c>
      <c r="C66" s="137" t="s">
        <v>102</v>
      </c>
      <c r="D66" s="134">
        <f>D67</f>
        <v>410958</v>
      </c>
      <c r="E66" s="134">
        <f>E67</f>
        <v>0</v>
      </c>
    </row>
    <row r="67" spans="1:5" ht="26.25">
      <c r="A67" s="165" t="s">
        <v>103</v>
      </c>
      <c r="B67" s="147" t="s">
        <v>255</v>
      </c>
      <c r="C67" s="137" t="s">
        <v>104</v>
      </c>
      <c r="D67" s="131">
        <v>410958</v>
      </c>
      <c r="E67" s="131"/>
    </row>
    <row r="68" spans="1:5" ht="14.25">
      <c r="A68" s="92" t="s">
        <v>219</v>
      </c>
      <c r="B68" s="216" t="s">
        <v>220</v>
      </c>
      <c r="C68" s="216"/>
      <c r="D68" s="133">
        <f>D69</f>
        <v>1378470</v>
      </c>
      <c r="E68" s="133">
        <f>E69</f>
        <v>1407238</v>
      </c>
    </row>
    <row r="69" spans="1:5" ht="26.25">
      <c r="A69" s="57" t="s">
        <v>101</v>
      </c>
      <c r="B69" s="137" t="s">
        <v>220</v>
      </c>
      <c r="C69" s="137" t="s">
        <v>102</v>
      </c>
      <c r="D69" s="134">
        <f>D70</f>
        <v>1378470</v>
      </c>
      <c r="E69" s="134">
        <f>E70</f>
        <v>1407238</v>
      </c>
    </row>
    <row r="70" spans="1:5" ht="26.25">
      <c r="A70" s="55" t="s">
        <v>103</v>
      </c>
      <c r="B70" s="137" t="s">
        <v>220</v>
      </c>
      <c r="C70" s="135" t="s">
        <v>104</v>
      </c>
      <c r="D70" s="134">
        <v>1378470</v>
      </c>
      <c r="E70" s="134">
        <v>1407238</v>
      </c>
    </row>
    <row r="71" spans="1:5" ht="26.25">
      <c r="A71" s="96" t="s">
        <v>353</v>
      </c>
      <c r="B71" s="216" t="s">
        <v>354</v>
      </c>
      <c r="C71" s="219"/>
      <c r="D71" s="133">
        <f>D72</f>
        <v>1999999.85</v>
      </c>
      <c r="E71" s="133">
        <f>E72</f>
        <v>0</v>
      </c>
    </row>
    <row r="72" spans="1:5" ht="26.25">
      <c r="A72" s="55" t="s">
        <v>101</v>
      </c>
      <c r="B72" s="135" t="s">
        <v>354</v>
      </c>
      <c r="C72" s="220">
        <v>200</v>
      </c>
      <c r="D72" s="134">
        <f>D73</f>
        <v>1999999.85</v>
      </c>
      <c r="E72" s="134">
        <f>E73</f>
        <v>0</v>
      </c>
    </row>
    <row r="73" spans="1:5" ht="26.25">
      <c r="A73" s="55" t="s">
        <v>103</v>
      </c>
      <c r="B73" s="135" t="s">
        <v>354</v>
      </c>
      <c r="C73" s="220">
        <v>240</v>
      </c>
      <c r="D73" s="159">
        <v>1999999.85</v>
      </c>
      <c r="E73" s="159"/>
    </row>
    <row r="74" spans="1:5" ht="52.5">
      <c r="A74" s="146" t="s">
        <v>351</v>
      </c>
      <c r="B74" s="225" t="s">
        <v>244</v>
      </c>
      <c r="C74" s="225"/>
      <c r="D74" s="134">
        <f aca="true" t="shared" si="5" ref="D74:E76">D75</f>
        <v>5309038</v>
      </c>
      <c r="E74" s="134">
        <f t="shared" si="5"/>
        <v>5309038</v>
      </c>
    </row>
    <row r="75" spans="1:5" ht="26.25">
      <c r="A75" s="164" t="s">
        <v>256</v>
      </c>
      <c r="B75" s="226" t="s">
        <v>257</v>
      </c>
      <c r="C75" s="225"/>
      <c r="D75" s="134">
        <f t="shared" si="5"/>
        <v>5309038</v>
      </c>
      <c r="E75" s="134">
        <f t="shared" si="5"/>
        <v>5309038</v>
      </c>
    </row>
    <row r="76" spans="1:5" ht="26.25">
      <c r="A76" s="166" t="s">
        <v>101</v>
      </c>
      <c r="B76" s="226" t="s">
        <v>257</v>
      </c>
      <c r="C76" s="135" t="s">
        <v>102</v>
      </c>
      <c r="D76" s="134">
        <f t="shared" si="5"/>
        <v>5309038</v>
      </c>
      <c r="E76" s="134">
        <f t="shared" si="5"/>
        <v>5309038</v>
      </c>
    </row>
    <row r="77" spans="1:5" ht="26.25">
      <c r="A77" s="166" t="s">
        <v>103</v>
      </c>
      <c r="B77" s="226" t="s">
        <v>257</v>
      </c>
      <c r="C77" s="135" t="s">
        <v>104</v>
      </c>
      <c r="D77" s="134">
        <v>5309038</v>
      </c>
      <c r="E77" s="134">
        <v>5309038</v>
      </c>
    </row>
    <row r="78" spans="1:5" ht="45.75" customHeight="1">
      <c r="A78" s="113" t="s">
        <v>337</v>
      </c>
      <c r="B78" s="215" t="s">
        <v>204</v>
      </c>
      <c r="C78" s="215"/>
      <c r="D78" s="162">
        <f aca="true" t="shared" si="6" ref="D78:E80">D79</f>
        <v>500000</v>
      </c>
      <c r="E78" s="162">
        <f t="shared" si="6"/>
        <v>200000</v>
      </c>
    </row>
    <row r="79" spans="1:5" ht="52.5">
      <c r="A79" s="93" t="s">
        <v>339</v>
      </c>
      <c r="B79" s="137" t="s">
        <v>205</v>
      </c>
      <c r="C79" s="137"/>
      <c r="D79" s="134">
        <f t="shared" si="6"/>
        <v>500000</v>
      </c>
      <c r="E79" s="134">
        <f t="shared" si="6"/>
        <v>200000</v>
      </c>
    </row>
    <row r="80" spans="1:5" ht="26.25">
      <c r="A80" s="57" t="s">
        <v>101</v>
      </c>
      <c r="B80" s="137" t="s">
        <v>205</v>
      </c>
      <c r="C80" s="137" t="s">
        <v>102</v>
      </c>
      <c r="D80" s="134">
        <f t="shared" si="6"/>
        <v>500000</v>
      </c>
      <c r="E80" s="134">
        <f t="shared" si="6"/>
        <v>200000</v>
      </c>
    </row>
    <row r="81" spans="1:5" ht="26.25">
      <c r="A81" s="55" t="s">
        <v>103</v>
      </c>
      <c r="B81" s="137" t="s">
        <v>205</v>
      </c>
      <c r="C81" s="137" t="s">
        <v>104</v>
      </c>
      <c r="D81" s="134">
        <v>500000</v>
      </c>
      <c r="E81" s="134">
        <v>200000</v>
      </c>
    </row>
    <row r="82" spans="1:5" ht="47.25" customHeight="1">
      <c r="A82" s="112" t="s">
        <v>258</v>
      </c>
      <c r="B82" s="215" t="s">
        <v>259</v>
      </c>
      <c r="C82" s="218"/>
      <c r="D82" s="162">
        <f>D83</f>
        <v>300000</v>
      </c>
      <c r="E82" s="162">
        <f>E83</f>
        <v>300000</v>
      </c>
    </row>
    <row r="83" spans="1:5" ht="26.25">
      <c r="A83" s="57" t="s">
        <v>101</v>
      </c>
      <c r="B83" s="135" t="s">
        <v>259</v>
      </c>
      <c r="C83" s="220">
        <v>200</v>
      </c>
      <c r="D83" s="134">
        <f>D84</f>
        <v>300000</v>
      </c>
      <c r="E83" s="134">
        <f>E84</f>
        <v>300000</v>
      </c>
    </row>
    <row r="84" spans="1:5" ht="26.25">
      <c r="A84" s="55" t="s">
        <v>103</v>
      </c>
      <c r="B84" s="135" t="s">
        <v>259</v>
      </c>
      <c r="C84" s="220">
        <v>240</v>
      </c>
      <c r="D84" s="134">
        <v>300000</v>
      </c>
      <c r="E84" s="134">
        <v>300000</v>
      </c>
    </row>
    <row r="85" spans="1:5" ht="27">
      <c r="A85" s="113" t="s">
        <v>197</v>
      </c>
      <c r="B85" s="215" t="s">
        <v>194</v>
      </c>
      <c r="C85" s="215"/>
      <c r="D85" s="162">
        <f>D86+D89</f>
        <v>50000</v>
      </c>
      <c r="E85" s="162">
        <f>E86+E89</f>
        <v>50000</v>
      </c>
    </row>
    <row r="86" spans="1:5" ht="39">
      <c r="A86" s="96" t="s">
        <v>195</v>
      </c>
      <c r="B86" s="216" t="s">
        <v>196</v>
      </c>
      <c r="C86" s="216"/>
      <c r="D86" s="133">
        <f>D87</f>
        <v>45000</v>
      </c>
      <c r="E86" s="133">
        <f>E87</f>
        <v>45000</v>
      </c>
    </row>
    <row r="87" spans="1:5" ht="26.25">
      <c r="A87" s="57" t="s">
        <v>101</v>
      </c>
      <c r="B87" s="137" t="s">
        <v>196</v>
      </c>
      <c r="C87" s="137" t="s">
        <v>102</v>
      </c>
      <c r="D87" s="134">
        <f>D88</f>
        <v>45000</v>
      </c>
      <c r="E87" s="134">
        <f>E88</f>
        <v>45000</v>
      </c>
    </row>
    <row r="88" spans="1:5" ht="26.25">
      <c r="A88" s="55" t="s">
        <v>103</v>
      </c>
      <c r="B88" s="137" t="s">
        <v>196</v>
      </c>
      <c r="C88" s="137" t="s">
        <v>104</v>
      </c>
      <c r="D88" s="134">
        <v>45000</v>
      </c>
      <c r="E88" s="134">
        <v>45000</v>
      </c>
    </row>
    <row r="89" spans="1:5" ht="26.25">
      <c r="A89" s="96" t="s">
        <v>235</v>
      </c>
      <c r="B89" s="216" t="s">
        <v>241</v>
      </c>
      <c r="C89" s="216"/>
      <c r="D89" s="133">
        <f>D90</f>
        <v>5000</v>
      </c>
      <c r="E89" s="133">
        <f>E90</f>
        <v>5000</v>
      </c>
    </row>
    <row r="90" spans="1:5" ht="26.25">
      <c r="A90" s="55" t="s">
        <v>101</v>
      </c>
      <c r="B90" s="135" t="s">
        <v>241</v>
      </c>
      <c r="C90" s="137" t="s">
        <v>102</v>
      </c>
      <c r="D90" s="134">
        <f>D91</f>
        <v>5000</v>
      </c>
      <c r="E90" s="134">
        <f>E91</f>
        <v>5000</v>
      </c>
    </row>
    <row r="91" spans="1:5" ht="26.25">
      <c r="A91" s="55" t="s">
        <v>103</v>
      </c>
      <c r="B91" s="135" t="s">
        <v>241</v>
      </c>
      <c r="C91" s="137" t="s">
        <v>104</v>
      </c>
      <c r="D91" s="134">
        <v>5000</v>
      </c>
      <c r="E91" s="134">
        <v>5000</v>
      </c>
    </row>
    <row r="92" spans="1:5" ht="14.25">
      <c r="A92" s="92" t="s">
        <v>317</v>
      </c>
      <c r="B92" s="216" t="s">
        <v>320</v>
      </c>
      <c r="C92" s="216"/>
      <c r="D92" s="133">
        <f aca="true" t="shared" si="7" ref="D92:E94">D93</f>
        <v>450000</v>
      </c>
      <c r="E92" s="133">
        <f t="shared" si="7"/>
        <v>450000</v>
      </c>
    </row>
    <row r="93" spans="1:5" ht="39">
      <c r="A93" s="93" t="s">
        <v>319</v>
      </c>
      <c r="B93" s="135" t="s">
        <v>320</v>
      </c>
      <c r="C93" s="137"/>
      <c r="D93" s="140">
        <f t="shared" si="7"/>
        <v>450000</v>
      </c>
      <c r="E93" s="140">
        <f t="shared" si="7"/>
        <v>450000</v>
      </c>
    </row>
    <row r="94" spans="1:5" ht="14.25">
      <c r="A94" s="93" t="s">
        <v>323</v>
      </c>
      <c r="B94" s="135" t="s">
        <v>320</v>
      </c>
      <c r="C94" s="135" t="s">
        <v>253</v>
      </c>
      <c r="D94" s="140">
        <f t="shared" si="7"/>
        <v>450000</v>
      </c>
      <c r="E94" s="140">
        <f t="shared" si="7"/>
        <v>450000</v>
      </c>
    </row>
    <row r="95" spans="1:5" ht="14.25">
      <c r="A95" s="93" t="s">
        <v>321</v>
      </c>
      <c r="B95" s="135" t="s">
        <v>320</v>
      </c>
      <c r="C95" s="135" t="s">
        <v>322</v>
      </c>
      <c r="D95" s="140">
        <v>450000</v>
      </c>
      <c r="E95" s="140">
        <v>450000</v>
      </c>
    </row>
    <row r="96" spans="1:5" ht="27.75">
      <c r="A96" s="116" t="s">
        <v>120</v>
      </c>
      <c r="B96" s="215" t="s">
        <v>181</v>
      </c>
      <c r="C96" s="215"/>
      <c r="D96" s="162">
        <f>D97</f>
        <v>1235847</v>
      </c>
      <c r="E96" s="162">
        <f>E97</f>
        <v>1352433</v>
      </c>
    </row>
    <row r="97" spans="1:5" ht="14.25">
      <c r="A97" s="58" t="s">
        <v>121</v>
      </c>
      <c r="B97" s="137" t="s">
        <v>182</v>
      </c>
      <c r="C97" s="137"/>
      <c r="D97" s="134">
        <f>D98</f>
        <v>1235847</v>
      </c>
      <c r="E97" s="134">
        <f>E98</f>
        <v>1352433</v>
      </c>
    </row>
    <row r="98" spans="1:5" ht="26.25">
      <c r="A98" s="59" t="s">
        <v>122</v>
      </c>
      <c r="B98" s="137" t="s">
        <v>183</v>
      </c>
      <c r="C98" s="137"/>
      <c r="D98" s="134">
        <f>D99+D101</f>
        <v>1235847</v>
      </c>
      <c r="E98" s="134">
        <f>E99+E101</f>
        <v>1352433</v>
      </c>
    </row>
    <row r="99" spans="1:5" ht="51" customHeight="1">
      <c r="A99" s="55" t="s">
        <v>98</v>
      </c>
      <c r="B99" s="137" t="s">
        <v>183</v>
      </c>
      <c r="C99" s="137" t="s">
        <v>99</v>
      </c>
      <c r="D99" s="134">
        <f>D100</f>
        <v>990000</v>
      </c>
      <c r="E99" s="134">
        <f>E100</f>
        <v>1090000</v>
      </c>
    </row>
    <row r="100" spans="1:5" ht="27">
      <c r="A100" s="56" t="s">
        <v>100</v>
      </c>
      <c r="B100" s="137" t="s">
        <v>183</v>
      </c>
      <c r="C100" s="137" t="s">
        <v>31</v>
      </c>
      <c r="D100" s="134">
        <v>990000</v>
      </c>
      <c r="E100" s="134">
        <v>1090000</v>
      </c>
    </row>
    <row r="101" spans="1:5" ht="26.25">
      <c r="A101" s="55" t="s">
        <v>101</v>
      </c>
      <c r="B101" s="137" t="s">
        <v>183</v>
      </c>
      <c r="C101" s="137" t="s">
        <v>102</v>
      </c>
      <c r="D101" s="134">
        <f>D102</f>
        <v>245847</v>
      </c>
      <c r="E101" s="134">
        <f>E102</f>
        <v>262433</v>
      </c>
    </row>
    <row r="102" spans="1:5" ht="26.25">
      <c r="A102" s="55" t="s">
        <v>103</v>
      </c>
      <c r="B102" s="137" t="s">
        <v>183</v>
      </c>
      <c r="C102" s="137" t="s">
        <v>104</v>
      </c>
      <c r="D102" s="134">
        <v>245847</v>
      </c>
      <c r="E102" s="134">
        <v>262433</v>
      </c>
    </row>
    <row r="103" spans="1:5" ht="14.25">
      <c r="A103" s="63" t="s">
        <v>123</v>
      </c>
      <c r="B103" s="227" t="s">
        <v>124</v>
      </c>
      <c r="C103" s="227" t="s">
        <v>124</v>
      </c>
      <c r="D103" s="213">
        <f>D10+D22+D26+D30+D34+D40+D44+D48+D55+D61+D68+D74+D78+D82+D85+D92+D96+D71</f>
        <v>87815202</v>
      </c>
      <c r="E103" s="213">
        <f>E10+E22+E26+E30+E34+E40+E44+E48+E55+E61+E68+E74+E78+E82+E85+E92+E96+E71</f>
        <v>83827696</v>
      </c>
    </row>
    <row r="104" spans="1:4" ht="14.25">
      <c r="A104" s="30"/>
      <c r="B104" s="30"/>
      <c r="C104" s="30"/>
      <c r="D104" s="30"/>
    </row>
    <row r="105" spans="1:4" ht="14.25">
      <c r="A105" s="30"/>
      <c r="B105" s="30"/>
      <c r="C105" s="30"/>
      <c r="D105" s="32"/>
    </row>
    <row r="106" spans="1:4" ht="14.25">
      <c r="A106" s="30"/>
      <c r="B106" s="30"/>
      <c r="C106" s="30"/>
      <c r="D106" s="30"/>
    </row>
    <row r="107" spans="1:4" ht="14.25">
      <c r="A107" s="30"/>
      <c r="B107" s="30"/>
      <c r="C107" s="30"/>
      <c r="D107" s="30"/>
    </row>
    <row r="108" spans="1:4" ht="14.25">
      <c r="A108" s="30"/>
      <c r="B108" s="30"/>
      <c r="C108" s="30"/>
      <c r="D108" s="30"/>
    </row>
    <row r="109" spans="1:4" ht="14.25">
      <c r="A109" s="33"/>
      <c r="B109" s="33"/>
      <c r="C109" s="33"/>
      <c r="D109" s="33"/>
    </row>
    <row r="110" spans="1:4" ht="14.25">
      <c r="A110" s="33"/>
      <c r="B110" s="33"/>
      <c r="C110" s="33"/>
      <c r="D110" s="33"/>
    </row>
    <row r="111" spans="1:4" ht="14.25">
      <c r="A111" s="33"/>
      <c r="B111" s="33"/>
      <c r="C111" s="33"/>
      <c r="D111" s="33"/>
    </row>
    <row r="112" spans="1:4" ht="14.25">
      <c r="A112" s="33"/>
      <c r="B112" s="33"/>
      <c r="C112" s="33"/>
      <c r="D112" s="33"/>
    </row>
    <row r="113" spans="1:4" ht="14.25">
      <c r="A113" s="33"/>
      <c r="B113" s="33"/>
      <c r="C113" s="33"/>
      <c r="D113" s="33"/>
    </row>
    <row r="114" spans="1:4" ht="14.25">
      <c r="A114" s="33"/>
      <c r="B114" s="33"/>
      <c r="C114" s="33"/>
      <c r="D114" s="33"/>
    </row>
    <row r="115" spans="1:4" ht="14.25">
      <c r="A115" s="33"/>
      <c r="B115" s="33"/>
      <c r="C115" s="33"/>
      <c r="D115" s="33"/>
    </row>
    <row r="116" spans="1:4" ht="14.25">
      <c r="A116" s="33"/>
      <c r="B116" s="33"/>
      <c r="C116" s="33"/>
      <c r="D116" s="33"/>
    </row>
    <row r="117" spans="1:4" ht="14.25">
      <c r="A117" s="33"/>
      <c r="B117" s="33"/>
      <c r="C117" s="33"/>
      <c r="D117" s="33"/>
    </row>
    <row r="118" spans="1:4" ht="14.25">
      <c r="A118" s="33"/>
      <c r="B118" s="33"/>
      <c r="C118" s="33"/>
      <c r="D118" s="33"/>
    </row>
    <row r="119" spans="1:4" ht="14.25">
      <c r="A119" s="33"/>
      <c r="B119" s="33"/>
      <c r="C119" s="33"/>
      <c r="D119" s="33"/>
    </row>
    <row r="120" spans="1:4" ht="14.25">
      <c r="A120" s="33"/>
      <c r="B120" s="33"/>
      <c r="C120" s="33"/>
      <c r="D120" s="33"/>
    </row>
    <row r="121" spans="1:4" ht="14.25">
      <c r="A121" s="33"/>
      <c r="B121" s="33"/>
      <c r="C121" s="33"/>
      <c r="D121" s="33"/>
    </row>
    <row r="122" spans="1:4" ht="14.25">
      <c r="A122" s="33"/>
      <c r="B122" s="33"/>
      <c r="C122" s="33"/>
      <c r="D122" s="33"/>
    </row>
    <row r="123" spans="1:4" ht="14.25">
      <c r="A123" s="33"/>
      <c r="B123" s="33"/>
      <c r="C123" s="33"/>
      <c r="D123" s="33"/>
    </row>
    <row r="124" spans="1:4" ht="14.25">
      <c r="A124" s="33"/>
      <c r="B124" s="33"/>
      <c r="C124" s="33"/>
      <c r="D124" s="33"/>
    </row>
    <row r="125" spans="1:4" ht="14.25">
      <c r="A125" s="33"/>
      <c r="B125" s="33"/>
      <c r="C125" s="33"/>
      <c r="D125" s="33"/>
    </row>
    <row r="126" spans="1:4" ht="14.25">
      <c r="A126" s="33"/>
      <c r="B126" s="33"/>
      <c r="C126" s="33"/>
      <c r="D126" s="33"/>
    </row>
    <row r="127" spans="1:4" ht="14.25">
      <c r="A127" s="33"/>
      <c r="B127" s="33"/>
      <c r="C127" s="33"/>
      <c r="D127" s="33"/>
    </row>
    <row r="128" spans="1:4" ht="14.25">
      <c r="A128" s="33"/>
      <c r="B128" s="33"/>
      <c r="C128" s="33"/>
      <c r="D128" s="33"/>
    </row>
    <row r="129" spans="1:4" ht="14.25">
      <c r="A129" s="33"/>
      <c r="B129" s="33"/>
      <c r="C129" s="33"/>
      <c r="D129" s="33"/>
    </row>
    <row r="130" spans="1:4" ht="14.25">
      <c r="A130" s="33"/>
      <c r="B130" s="33"/>
      <c r="C130" s="33"/>
      <c r="D130" s="33"/>
    </row>
    <row r="131" spans="1:4" ht="14.25">
      <c r="A131" s="33"/>
      <c r="B131" s="33"/>
      <c r="C131" s="33"/>
      <c r="D131" s="33"/>
    </row>
    <row r="132" spans="1:4" ht="14.25">
      <c r="A132" s="33"/>
      <c r="B132" s="33"/>
      <c r="C132" s="33"/>
      <c r="D132" s="33"/>
    </row>
    <row r="133" spans="1:4" ht="14.25">
      <c r="A133" s="33"/>
      <c r="B133" s="33"/>
      <c r="C133" s="33"/>
      <c r="D133" s="33"/>
    </row>
    <row r="134" spans="1:4" ht="14.25">
      <c r="A134" s="33"/>
      <c r="B134" s="33"/>
      <c r="C134" s="33"/>
      <c r="D134" s="33"/>
    </row>
    <row r="135" spans="1:4" ht="14.25">
      <c r="A135" s="33"/>
      <c r="B135" s="33"/>
      <c r="C135" s="33"/>
      <c r="D135" s="33"/>
    </row>
    <row r="136" spans="1:4" ht="14.25">
      <c r="A136" s="33"/>
      <c r="B136" s="33"/>
      <c r="C136" s="33"/>
      <c r="D136" s="33"/>
    </row>
    <row r="137" spans="1:4" ht="14.25">
      <c r="A137" s="33"/>
      <c r="B137" s="33"/>
      <c r="C137" s="33"/>
      <c r="D137" s="33"/>
    </row>
    <row r="138" spans="1:4" ht="14.25">
      <c r="A138" s="33"/>
      <c r="B138" s="33"/>
      <c r="C138" s="33"/>
      <c r="D138" s="33"/>
    </row>
    <row r="139" spans="1:4" ht="14.25">
      <c r="A139" s="33"/>
      <c r="B139" s="33"/>
      <c r="C139" s="33"/>
      <c r="D139" s="33"/>
    </row>
    <row r="140" spans="1:4" ht="14.25">
      <c r="A140" s="33"/>
      <c r="B140" s="33"/>
      <c r="C140" s="33"/>
      <c r="D140" s="33"/>
    </row>
    <row r="141" spans="1:4" ht="14.25">
      <c r="A141" s="33"/>
      <c r="B141" s="33"/>
      <c r="C141" s="33"/>
      <c r="D141" s="33"/>
    </row>
    <row r="142" spans="1:4" ht="14.25">
      <c r="A142" s="33"/>
      <c r="B142" s="33"/>
      <c r="C142" s="33"/>
      <c r="D142" s="33"/>
    </row>
    <row r="143" spans="1:4" ht="14.25">
      <c r="A143" s="33"/>
      <c r="B143" s="33"/>
      <c r="C143" s="33"/>
      <c r="D143" s="33"/>
    </row>
    <row r="144" spans="1:4" ht="14.25">
      <c r="A144" s="33"/>
      <c r="B144" s="33"/>
      <c r="C144" s="33"/>
      <c r="D144" s="33"/>
    </row>
    <row r="145" spans="1:4" ht="14.25">
      <c r="A145" s="33"/>
      <c r="B145" s="33"/>
      <c r="C145" s="33"/>
      <c r="D145" s="33"/>
    </row>
    <row r="146" spans="1:4" ht="14.25">
      <c r="A146" s="33"/>
      <c r="B146" s="33"/>
      <c r="C146" s="33"/>
      <c r="D146" s="33"/>
    </row>
    <row r="147" spans="1:4" ht="14.25">
      <c r="A147" s="33"/>
      <c r="B147" s="33"/>
      <c r="C147" s="33"/>
      <c r="D147" s="33"/>
    </row>
    <row r="148" spans="1:4" ht="14.25">
      <c r="A148" s="33"/>
      <c r="B148" s="33"/>
      <c r="C148" s="33"/>
      <c r="D148" s="33"/>
    </row>
    <row r="149" spans="1:4" ht="14.25">
      <c r="A149" s="33"/>
      <c r="B149" s="33"/>
      <c r="C149" s="33"/>
      <c r="D149" s="33"/>
    </row>
    <row r="150" spans="1:4" ht="14.25">
      <c r="A150" s="33"/>
      <c r="B150" s="33"/>
      <c r="C150" s="33"/>
      <c r="D150" s="33"/>
    </row>
    <row r="151" spans="1:4" ht="14.25">
      <c r="A151" s="33"/>
      <c r="B151" s="33"/>
      <c r="C151" s="33"/>
      <c r="D151" s="33"/>
    </row>
    <row r="152" spans="1:4" ht="14.25">
      <c r="A152" s="33"/>
      <c r="B152" s="33"/>
      <c r="C152" s="33"/>
      <c r="D152" s="33"/>
    </row>
    <row r="153" spans="1:4" ht="14.25">
      <c r="A153" s="33"/>
      <c r="B153" s="33"/>
      <c r="C153" s="33"/>
      <c r="D153" s="33"/>
    </row>
    <row r="154" spans="1:4" ht="14.25">
      <c r="A154" s="33"/>
      <c r="B154" s="33"/>
      <c r="C154" s="33"/>
      <c r="D154" s="33"/>
    </row>
    <row r="155" spans="1:4" ht="14.25">
      <c r="A155" s="33"/>
      <c r="B155" s="33"/>
      <c r="C155" s="33"/>
      <c r="D155" s="33"/>
    </row>
    <row r="156" spans="1:4" ht="14.25">
      <c r="A156" s="33"/>
      <c r="B156" s="33"/>
      <c r="C156" s="33"/>
      <c r="D156" s="33"/>
    </row>
    <row r="157" spans="1:4" ht="14.25">
      <c r="A157" s="33"/>
      <c r="B157" s="33"/>
      <c r="C157" s="33"/>
      <c r="D157" s="33"/>
    </row>
    <row r="158" spans="1:4" ht="14.25">
      <c r="A158" s="33"/>
      <c r="B158" s="33"/>
      <c r="C158" s="33"/>
      <c r="D158" s="33"/>
    </row>
    <row r="159" spans="1:4" ht="14.25">
      <c r="A159" s="33"/>
      <c r="B159" s="33"/>
      <c r="C159" s="33"/>
      <c r="D159" s="33"/>
    </row>
    <row r="160" spans="1:4" ht="14.25">
      <c r="A160" s="33"/>
      <c r="B160" s="33"/>
      <c r="C160" s="33"/>
      <c r="D160" s="33"/>
    </row>
    <row r="161" spans="1:4" ht="14.25">
      <c r="A161" s="33"/>
      <c r="B161" s="33"/>
      <c r="C161" s="33"/>
      <c r="D161" s="33"/>
    </row>
    <row r="162" spans="1:4" ht="14.25">
      <c r="A162" s="33"/>
      <c r="B162" s="33"/>
      <c r="C162" s="33"/>
      <c r="D162" s="33"/>
    </row>
    <row r="163" spans="1:4" ht="14.25">
      <c r="A163" s="33"/>
      <c r="B163" s="33"/>
      <c r="C163" s="33"/>
      <c r="D163" s="33"/>
    </row>
    <row r="164" spans="1:4" ht="14.25">
      <c r="A164" s="33"/>
      <c r="B164" s="33"/>
      <c r="C164" s="33"/>
      <c r="D164" s="33"/>
    </row>
    <row r="165" spans="1:4" ht="14.25">
      <c r="A165" s="33"/>
      <c r="B165" s="33"/>
      <c r="C165" s="33"/>
      <c r="D165" s="33"/>
    </row>
    <row r="166" spans="1:4" ht="14.25">
      <c r="A166" s="33"/>
      <c r="B166" s="33"/>
      <c r="C166" s="33"/>
      <c r="D166" s="33"/>
    </row>
    <row r="167" spans="1:4" ht="14.25">
      <c r="A167" s="33"/>
      <c r="B167" s="33"/>
      <c r="C167" s="33"/>
      <c r="D167" s="33"/>
    </row>
    <row r="168" spans="1:4" ht="14.25">
      <c r="A168" s="33"/>
      <c r="B168" s="33"/>
      <c r="C168" s="33"/>
      <c r="D168" s="33"/>
    </row>
    <row r="169" spans="1:4" ht="14.25">
      <c r="A169" s="33"/>
      <c r="B169" s="33"/>
      <c r="C169" s="33"/>
      <c r="D169" s="33"/>
    </row>
    <row r="170" spans="1:4" ht="14.25">
      <c r="A170" s="33"/>
      <c r="B170" s="33"/>
      <c r="C170" s="33"/>
      <c r="D170" s="33"/>
    </row>
    <row r="171" spans="1:4" ht="14.25">
      <c r="A171" s="33"/>
      <c r="B171" s="33"/>
      <c r="C171" s="33"/>
      <c r="D171" s="33"/>
    </row>
    <row r="172" spans="1:4" ht="14.25">
      <c r="A172" s="33"/>
      <c r="B172" s="33"/>
      <c r="C172" s="33"/>
      <c r="D172" s="33"/>
    </row>
    <row r="173" spans="1:4" ht="14.25">
      <c r="A173" s="33"/>
      <c r="B173" s="33"/>
      <c r="C173" s="33"/>
      <c r="D173" s="33"/>
    </row>
    <row r="174" spans="1:4" ht="14.25">
      <c r="A174" s="33"/>
      <c r="B174" s="33"/>
      <c r="C174" s="33"/>
      <c r="D174" s="33"/>
    </row>
    <row r="175" spans="1:4" ht="14.25">
      <c r="A175" s="33"/>
      <c r="B175" s="33"/>
      <c r="C175" s="33"/>
      <c r="D175" s="33"/>
    </row>
    <row r="176" spans="1:4" ht="14.25">
      <c r="A176" s="33"/>
      <c r="B176" s="33"/>
      <c r="C176" s="33"/>
      <c r="D176" s="33"/>
    </row>
    <row r="177" spans="1:4" ht="14.25">
      <c r="A177" s="33"/>
      <c r="B177" s="33"/>
      <c r="C177" s="33"/>
      <c r="D177" s="33"/>
    </row>
    <row r="178" spans="1:4" ht="14.25">
      <c r="A178" s="33"/>
      <c r="B178" s="33"/>
      <c r="C178" s="33"/>
      <c r="D178" s="33"/>
    </row>
    <row r="179" spans="1:4" ht="14.25">
      <c r="A179" s="33"/>
      <c r="B179" s="33"/>
      <c r="C179" s="33"/>
      <c r="D179" s="33"/>
    </row>
    <row r="180" spans="1:4" ht="14.25">
      <c r="A180" s="33"/>
      <c r="B180" s="33"/>
      <c r="C180" s="33"/>
      <c r="D180" s="33"/>
    </row>
    <row r="181" spans="1:4" ht="14.25">
      <c r="A181" s="33"/>
      <c r="B181" s="33"/>
      <c r="C181" s="33"/>
      <c r="D181" s="33"/>
    </row>
    <row r="182" spans="1:4" ht="14.25">
      <c r="A182" s="33"/>
      <c r="B182" s="33"/>
      <c r="C182" s="33"/>
      <c r="D182" s="33"/>
    </row>
    <row r="183" spans="1:4" ht="14.25">
      <c r="A183" s="33"/>
      <c r="B183" s="33"/>
      <c r="C183" s="33"/>
      <c r="D183" s="33"/>
    </row>
    <row r="184" spans="1:4" ht="14.25">
      <c r="A184" s="33"/>
      <c r="B184" s="33"/>
      <c r="C184" s="33"/>
      <c r="D184" s="33"/>
    </row>
    <row r="185" spans="1:4" ht="14.25">
      <c r="A185" s="33"/>
      <c r="B185" s="33"/>
      <c r="C185" s="33"/>
      <c r="D185" s="33"/>
    </row>
    <row r="186" spans="1:4" ht="14.25">
      <c r="A186" s="33"/>
      <c r="B186" s="33"/>
      <c r="C186" s="33"/>
      <c r="D186" s="33"/>
    </row>
    <row r="187" spans="1:4" ht="14.25">
      <c r="A187" s="33"/>
      <c r="B187" s="33"/>
      <c r="C187" s="33"/>
      <c r="D187" s="33"/>
    </row>
    <row r="188" spans="1:4" ht="14.25">
      <c r="A188" s="33"/>
      <c r="B188" s="33"/>
      <c r="C188" s="33"/>
      <c r="D188" s="33"/>
    </row>
    <row r="189" spans="1:4" ht="14.25">
      <c r="A189" s="33"/>
      <c r="B189" s="33"/>
      <c r="C189" s="33"/>
      <c r="D189" s="33"/>
    </row>
    <row r="190" spans="1:4" ht="14.25">
      <c r="A190" s="33"/>
      <c r="B190" s="33"/>
      <c r="C190" s="33"/>
      <c r="D190" s="33"/>
    </row>
    <row r="191" spans="1:4" ht="14.25">
      <c r="A191" s="33"/>
      <c r="B191" s="33"/>
      <c r="C191" s="33"/>
      <c r="D191" s="33"/>
    </row>
    <row r="192" spans="1:4" ht="14.25">
      <c r="A192" s="33"/>
      <c r="B192" s="33"/>
      <c r="C192" s="33"/>
      <c r="D192" s="33"/>
    </row>
    <row r="193" spans="1:4" ht="14.25">
      <c r="A193" s="33"/>
      <c r="B193" s="33"/>
      <c r="C193" s="33"/>
      <c r="D193" s="33"/>
    </row>
    <row r="194" spans="1:4" ht="14.25">
      <c r="A194" s="33"/>
      <c r="B194" s="33"/>
      <c r="C194" s="33"/>
      <c r="D194" s="33"/>
    </row>
    <row r="195" spans="1:4" ht="14.25">
      <c r="A195" s="33"/>
      <c r="B195" s="33"/>
      <c r="C195" s="33"/>
      <c r="D195" s="33"/>
    </row>
    <row r="196" spans="1:4" ht="14.25">
      <c r="A196" s="33"/>
      <c r="B196" s="33"/>
      <c r="C196" s="33"/>
      <c r="D196" s="33"/>
    </row>
    <row r="197" spans="1:4" ht="14.25">
      <c r="A197" s="33"/>
      <c r="B197" s="33"/>
      <c r="C197" s="33"/>
      <c r="D197" s="33"/>
    </row>
    <row r="198" spans="1:4" ht="14.25">
      <c r="A198" s="33"/>
      <c r="B198" s="33"/>
      <c r="C198" s="33"/>
      <c r="D198" s="33"/>
    </row>
    <row r="199" spans="1:4" ht="14.25">
      <c r="A199" s="33"/>
      <c r="B199" s="33"/>
      <c r="C199" s="33"/>
      <c r="D199" s="33"/>
    </row>
    <row r="200" spans="1:4" ht="14.25">
      <c r="A200" s="33"/>
      <c r="B200" s="33"/>
      <c r="C200" s="33"/>
      <c r="D200" s="33"/>
    </row>
    <row r="201" spans="1:4" ht="14.25">
      <c r="A201" s="33"/>
      <c r="B201" s="33"/>
      <c r="C201" s="33"/>
      <c r="D201" s="33"/>
    </row>
    <row r="202" spans="1:4" ht="14.25">
      <c r="A202" s="33"/>
      <c r="B202" s="33"/>
      <c r="C202" s="33"/>
      <c r="D202" s="33"/>
    </row>
    <row r="203" spans="1:4" ht="14.25">
      <c r="A203" s="33"/>
      <c r="B203" s="33"/>
      <c r="C203" s="33"/>
      <c r="D203" s="33"/>
    </row>
    <row r="204" spans="1:4" ht="14.25">
      <c r="A204" s="33"/>
      <c r="B204" s="33"/>
      <c r="C204" s="33"/>
      <c r="D204" s="33"/>
    </row>
    <row r="205" spans="1:4" ht="14.25">
      <c r="A205" s="33"/>
      <c r="B205" s="33"/>
      <c r="C205" s="33"/>
      <c r="D205" s="33"/>
    </row>
    <row r="206" spans="1:4" ht="14.25">
      <c r="A206" s="33"/>
      <c r="B206" s="33"/>
      <c r="C206" s="33"/>
      <c r="D206" s="33"/>
    </row>
  </sheetData>
  <sheetProtection/>
  <mergeCells count="6">
    <mergeCell ref="D7:E7"/>
    <mergeCell ref="A1:E1"/>
    <mergeCell ref="A2:E2"/>
    <mergeCell ref="A3:E3"/>
    <mergeCell ref="A4:E4"/>
    <mergeCell ref="A6:E6"/>
  </mergeCells>
  <printOptions/>
  <pageMargins left="0.7086614173228347" right="0" top="0.15748031496062992" bottom="0.15748031496062992"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User8</cp:lastModifiedBy>
  <cp:lastPrinted>2023-12-20T10:41:30Z</cp:lastPrinted>
  <dcterms:created xsi:type="dcterms:W3CDTF">2013-12-06T14:50:21Z</dcterms:created>
  <dcterms:modified xsi:type="dcterms:W3CDTF">2023-12-20T10:47:50Z</dcterms:modified>
  <cp:category/>
  <cp:version/>
  <cp:contentType/>
  <cp:contentStatus/>
</cp:coreProperties>
</file>